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charts/chart10.xml" ContentType="application/vnd.openxmlformats-officedocument.drawingml.chart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4.xml" ContentType="application/vnd.openxmlformats-officedocument.drawing+xml"/>
  <Override PartName="/xl/comments25.xml" ContentType="application/vnd.openxmlformats-officedocument.spreadsheetml.comments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codeName="ThisWorkbook1"/>
  <mc:AlternateContent xmlns:mc="http://schemas.openxmlformats.org/markup-compatibility/2006">
    <mc:Choice Requires="x15">
      <x15ac:absPath xmlns:x15ac="http://schemas.microsoft.com/office/spreadsheetml/2010/11/ac" url="/Users/imac3/Desktop/"/>
    </mc:Choice>
  </mc:AlternateContent>
  <xr:revisionPtr revIDLastSave="0" documentId="13_ncr:1_{B8AA1200-5B2B-3041-AC80-AA44EC9D3118}" xr6:coauthVersionLast="45" xr6:coauthVersionMax="45" xr10:uidLastSave="{00000000-0000-0000-0000-000000000000}"/>
  <bookViews>
    <workbookView xWindow="4840" yWindow="460" windowWidth="29320" windowHeight="19820" activeTab="1" xr2:uid="{00000000-000D-0000-FFFF-FFFF00000000}"/>
  </bookViews>
  <sheets>
    <sheet name="ÍNDI" sheetId="26" r:id="rId1"/>
    <sheet name="CARATULA" sheetId="1" r:id="rId2"/>
    <sheet name="HOR" sheetId="20" r:id="rId3"/>
    <sheet name="FEC" sheetId="21" r:id="rId4"/>
    <sheet name="FIL1" sheetId="3" r:id="rId5"/>
    <sheet name="FEB" sheetId="4" r:id="rId6"/>
    <sheet name="MARZ" sheetId="29" r:id="rId7"/>
    <sheet name="ABRIL." sheetId="28" r:id="rId8"/>
    <sheet name="INDICE" sheetId="2" state="hidden" r:id="rId9"/>
    <sheet name="MAR" sheetId="5" state="hidden" r:id="rId10"/>
    <sheet name="ABRIL" sheetId="6" state="hidden" r:id="rId11"/>
    <sheet name="MAYO" sheetId="7" state="hidden" r:id="rId12"/>
    <sheet name="JUNIO" sheetId="8" state="hidden" r:id="rId13"/>
    <sheet name="JULIO" sheetId="9" state="hidden" r:id="rId14"/>
    <sheet name="AGO" sheetId="10" state="hidden" r:id="rId15"/>
    <sheet name="SEPT" sheetId="11" state="hidden" r:id="rId16"/>
    <sheet name="OCT" sheetId="12" state="hidden" r:id="rId17"/>
    <sheet name="NOV" sheetId="13" state="hidden" r:id="rId18"/>
    <sheet name="MAYO." sheetId="27" r:id="rId19"/>
    <sheet name="JUNIO." sheetId="30" r:id="rId20"/>
    <sheet name="JULIO." sheetId="31" r:id="rId21"/>
    <sheet name="AGOS." sheetId="32" r:id="rId22"/>
    <sheet name="SEP." sheetId="33" r:id="rId23"/>
    <sheet name="OCT." sheetId="34" r:id="rId24"/>
    <sheet name="NOV." sheetId="35" r:id="rId25"/>
    <sheet name="DIC." sheetId="36" r:id="rId26"/>
    <sheet name="ACT1" sheetId="14" r:id="rId27"/>
    <sheet name="ACT2" sheetId="15" r:id="rId28"/>
    <sheet name="ACT3" sheetId="16" r:id="rId29"/>
    <sheet name="CT4" sheetId="17" r:id="rId30"/>
    <sheet name="CENTR." sheetId="37" r:id="rId31"/>
    <sheet name="LIBRETA" sheetId="38" r:id="rId32"/>
    <sheet name="Bol-ini" sheetId="18" state="hidden" r:id="rId33"/>
    <sheet name="LIB-INI" sheetId="19" state="hidden" r:id="rId34"/>
    <sheet name="C.EST." sheetId="22" state="hidden" r:id="rId35"/>
    <sheet name="RAN" sheetId="23" state="hidden" r:id="rId36"/>
    <sheet name="ECO" sheetId="24" state="hidden" r:id="rId37"/>
    <sheet name="PLAN" sheetId="25" state="hidden" r:id="rId38"/>
  </sheets>
  <externalReferences>
    <externalReference r:id="rId39"/>
    <externalReference r:id="rId40"/>
  </externalReferences>
  <definedNames>
    <definedName name="_xlnm.Print_Area" localSheetId="26">'ACT1'!$A$1:$P$42</definedName>
    <definedName name="_xlnm.Print_Area" localSheetId="27">'ACT2'!$A$1:$P$42</definedName>
    <definedName name="_xlnm.Print_Area" localSheetId="28">'ACT3'!$A$1:$P$42</definedName>
    <definedName name="_xlnm.Print_Area" localSheetId="1">CARATULA!$A$1:$AJ$20</definedName>
    <definedName name="_xlnm.Print_Area" localSheetId="29">'CT4'!$A$1:$P$42</definedName>
    <definedName name="_xlnm.Print_Area" localSheetId="5">FEB!$A$1:$AH$42</definedName>
    <definedName name="_xlnm.Print_Area" localSheetId="3">FEC!$B$1:$D$42</definedName>
    <definedName name="_xlnm.Print_Area" localSheetId="4">'FIL1'!$A$1:$S$42</definedName>
    <definedName name="Z_ACD6CCAA_B999_432F_BAAE_F340FCCBAB3A_.wvu.PrintArea" localSheetId="1">#REF!</definedName>
  </definedNames>
  <calcPr calcId="191029"/>
</workbook>
</file>

<file path=xl/calcChain.xml><?xml version="1.0" encoding="utf-8"?>
<calcChain xmlns="http://schemas.openxmlformats.org/spreadsheetml/2006/main">
  <c r="W7" i="25" l="1"/>
  <c r="E7" i="25"/>
  <c r="E6" i="25"/>
  <c r="E4" i="25"/>
  <c r="F134" i="24"/>
  <c r="J133" i="24"/>
  <c r="B131" i="24"/>
  <c r="F91" i="24"/>
  <c r="J90" i="24"/>
  <c r="B88" i="24"/>
  <c r="F48" i="24"/>
  <c r="J47" i="24"/>
  <c r="B45" i="24"/>
  <c r="F5" i="24"/>
  <c r="J4" i="24"/>
  <c r="B2" i="24"/>
  <c r="K9" i="22"/>
  <c r="J9" i="22"/>
  <c r="F15" i="22" s="1"/>
  <c r="I9" i="22"/>
  <c r="H9" i="22"/>
  <c r="E15" i="22" s="1"/>
  <c r="G9" i="22"/>
  <c r="F9" i="22"/>
  <c r="D15" i="22" s="1"/>
  <c r="E9" i="22"/>
  <c r="D9" i="22"/>
  <c r="C15" i="22" s="1"/>
  <c r="C9" i="22"/>
  <c r="B9" i="22"/>
  <c r="B15" i="22" s="1"/>
  <c r="A9" i="22"/>
  <c r="A15" i="22" s="1"/>
  <c r="K8" i="22"/>
  <c r="K10" i="22" s="1"/>
  <c r="K18" i="22" s="1"/>
  <c r="J8" i="22"/>
  <c r="L8" i="22" s="1"/>
  <c r="I8" i="22"/>
  <c r="H8" i="22"/>
  <c r="E14" i="22" s="1"/>
  <c r="E16" i="22" s="1"/>
  <c r="G8" i="22"/>
  <c r="G10" i="22" s="1"/>
  <c r="K16" i="22" s="1"/>
  <c r="F8" i="22"/>
  <c r="E8" i="22"/>
  <c r="D8" i="22"/>
  <c r="D10" i="22" s="1"/>
  <c r="J15" i="22" s="1"/>
  <c r="L15" i="22" s="1"/>
  <c r="M15" i="22" s="1"/>
  <c r="C8" i="22"/>
  <c r="C10" i="22" s="1"/>
  <c r="K14" i="22" s="1"/>
  <c r="B8" i="22"/>
  <c r="B10" i="22" s="1"/>
  <c r="J14" i="22" s="1"/>
  <c r="L14" i="22" s="1"/>
  <c r="M14" i="22" s="1"/>
  <c r="A8" i="22"/>
  <c r="A14" i="22" s="1"/>
  <c r="B4" i="22"/>
  <c r="A3" i="22"/>
  <c r="Q38" i="19"/>
  <c r="M38" i="19"/>
  <c r="I38" i="19"/>
  <c r="D38" i="19"/>
  <c r="Q29" i="19"/>
  <c r="M29" i="19"/>
  <c r="I29" i="19"/>
  <c r="D29" i="19"/>
  <c r="Q20" i="19"/>
  <c r="M20" i="19"/>
  <c r="I20" i="19"/>
  <c r="D20" i="19"/>
  <c r="U11" i="19"/>
  <c r="Q11" i="19"/>
  <c r="M11" i="19"/>
  <c r="I11" i="19"/>
  <c r="D11" i="19"/>
  <c r="W5" i="19"/>
  <c r="R5" i="19"/>
  <c r="A2" i="19"/>
  <c r="AW47" i="18"/>
  <c r="AS47" i="18"/>
  <c r="AO47" i="18"/>
  <c r="AK47" i="18"/>
  <c r="AG47" i="18"/>
  <c r="AC47" i="18"/>
  <c r="Y47" i="18"/>
  <c r="U47" i="18"/>
  <c r="Q47" i="18"/>
  <c r="M47" i="18"/>
  <c r="I47" i="18"/>
  <c r="E47" i="18"/>
  <c r="AW46" i="18"/>
  <c r="AS46" i="18"/>
  <c r="AO46" i="18"/>
  <c r="AK46" i="18"/>
  <c r="AG46" i="18"/>
  <c r="AC46" i="18"/>
  <c r="Y46" i="18"/>
  <c r="U46" i="18"/>
  <c r="Q46" i="18"/>
  <c r="M46" i="18"/>
  <c r="I46" i="18"/>
  <c r="E46" i="18"/>
  <c r="AW45" i="18"/>
  <c r="AS45" i="18"/>
  <c r="AO45" i="18"/>
  <c r="AK45" i="18"/>
  <c r="AG45" i="18"/>
  <c r="AC45" i="18"/>
  <c r="Y45" i="18"/>
  <c r="U45" i="18"/>
  <c r="Q45" i="18"/>
  <c r="M45" i="18"/>
  <c r="I45" i="18"/>
  <c r="E45" i="18"/>
  <c r="AW44" i="18"/>
  <c r="AS44" i="18"/>
  <c r="AO44" i="18"/>
  <c r="AK44" i="18"/>
  <c r="AG44" i="18"/>
  <c r="AC44" i="18"/>
  <c r="Y44" i="18"/>
  <c r="U44" i="18"/>
  <c r="Q44" i="18"/>
  <c r="M44" i="18"/>
  <c r="I44" i="18"/>
  <c r="E44" i="18"/>
  <c r="AW43" i="18"/>
  <c r="AS43" i="18"/>
  <c r="AO43" i="18"/>
  <c r="AK43" i="18"/>
  <c r="AG43" i="18"/>
  <c r="AC43" i="18"/>
  <c r="Y43" i="18"/>
  <c r="U43" i="18"/>
  <c r="Q43" i="18"/>
  <c r="M43" i="18"/>
  <c r="I43" i="18"/>
  <c r="E43" i="18"/>
  <c r="AW42" i="18"/>
  <c r="AS42" i="18"/>
  <c r="AO42" i="18"/>
  <c r="AK42" i="18"/>
  <c r="AG42" i="18"/>
  <c r="AC42" i="18"/>
  <c r="Y42" i="18"/>
  <c r="U42" i="18"/>
  <c r="Q42" i="18"/>
  <c r="M42" i="18"/>
  <c r="I42" i="18"/>
  <c r="E42" i="18"/>
  <c r="AW41" i="18"/>
  <c r="AS41" i="18"/>
  <c r="AO41" i="18"/>
  <c r="AK41" i="18"/>
  <c r="AG41" i="18"/>
  <c r="AC41" i="18"/>
  <c r="Y41" i="18"/>
  <c r="U41" i="18"/>
  <c r="Q41" i="18"/>
  <c r="M41" i="18"/>
  <c r="I41" i="18"/>
  <c r="E41" i="18"/>
  <c r="AW40" i="18"/>
  <c r="AS40" i="18"/>
  <c r="AO40" i="18"/>
  <c r="AK40" i="18"/>
  <c r="AG40" i="18"/>
  <c r="AC40" i="18"/>
  <c r="Y40" i="18"/>
  <c r="U40" i="18"/>
  <c r="Q40" i="18"/>
  <c r="M40" i="18"/>
  <c r="I40" i="18"/>
  <c r="E40" i="18"/>
  <c r="AW39" i="18"/>
  <c r="AS39" i="18"/>
  <c r="AO39" i="18"/>
  <c r="AK39" i="18"/>
  <c r="AG39" i="18"/>
  <c r="AC39" i="18"/>
  <c r="Y39" i="18"/>
  <c r="U39" i="18"/>
  <c r="Q39" i="18"/>
  <c r="M39" i="18"/>
  <c r="I39" i="18"/>
  <c r="E39" i="18"/>
  <c r="AW38" i="18"/>
  <c r="AS38" i="18"/>
  <c r="AO38" i="18"/>
  <c r="AK38" i="18"/>
  <c r="AG38" i="18"/>
  <c r="AC38" i="18"/>
  <c r="Y38" i="18"/>
  <c r="U38" i="18"/>
  <c r="Q38" i="18"/>
  <c r="M38" i="18"/>
  <c r="I38" i="18"/>
  <c r="E38" i="18"/>
  <c r="AW37" i="18"/>
  <c r="AS37" i="18"/>
  <c r="AO37" i="18"/>
  <c r="AK37" i="18"/>
  <c r="AG37" i="18"/>
  <c r="AC37" i="18"/>
  <c r="Y37" i="18"/>
  <c r="U37" i="18"/>
  <c r="Q37" i="18"/>
  <c r="M37" i="18"/>
  <c r="I37" i="18"/>
  <c r="E37" i="18"/>
  <c r="AW36" i="18"/>
  <c r="AS36" i="18"/>
  <c r="AO36" i="18"/>
  <c r="AK36" i="18"/>
  <c r="AG36" i="18"/>
  <c r="AC36" i="18"/>
  <c r="Y36" i="18"/>
  <c r="U36" i="18"/>
  <c r="Q36" i="18"/>
  <c r="M36" i="18"/>
  <c r="I36" i="18"/>
  <c r="E36" i="18"/>
  <c r="AW35" i="18"/>
  <c r="AS35" i="18"/>
  <c r="AO35" i="18"/>
  <c r="AK35" i="18"/>
  <c r="AG35" i="18"/>
  <c r="AC35" i="18"/>
  <c r="Y35" i="18"/>
  <c r="U35" i="18"/>
  <c r="Q35" i="18"/>
  <c r="M35" i="18"/>
  <c r="I35" i="18"/>
  <c r="E35" i="18"/>
  <c r="AW34" i="18"/>
  <c r="AS34" i="18"/>
  <c r="AO34" i="18"/>
  <c r="AK34" i="18"/>
  <c r="AG34" i="18"/>
  <c r="AC34" i="18"/>
  <c r="Y34" i="18"/>
  <c r="U34" i="18"/>
  <c r="Q34" i="18"/>
  <c r="M34" i="18"/>
  <c r="I34" i="18"/>
  <c r="E34" i="18"/>
  <c r="AW33" i="18"/>
  <c r="AS33" i="18"/>
  <c r="AO33" i="18"/>
  <c r="AK33" i="18"/>
  <c r="AG33" i="18"/>
  <c r="AC33" i="18"/>
  <c r="Y33" i="18"/>
  <c r="U33" i="18"/>
  <c r="Q33" i="18"/>
  <c r="M33" i="18"/>
  <c r="I33" i="18"/>
  <c r="E33" i="18"/>
  <c r="AW32" i="18"/>
  <c r="AS32" i="18"/>
  <c r="AO32" i="18"/>
  <c r="AK32" i="18"/>
  <c r="AG32" i="18"/>
  <c r="AC32" i="18"/>
  <c r="Y32" i="18"/>
  <c r="U32" i="18"/>
  <c r="Q32" i="18"/>
  <c r="M32" i="18"/>
  <c r="I32" i="18"/>
  <c r="E32" i="18"/>
  <c r="AW31" i="18"/>
  <c r="AS31" i="18"/>
  <c r="AO31" i="18"/>
  <c r="AK31" i="18"/>
  <c r="AG31" i="18"/>
  <c r="AC31" i="18"/>
  <c r="Y31" i="18"/>
  <c r="U31" i="18"/>
  <c r="Q31" i="18"/>
  <c r="M31" i="18"/>
  <c r="I31" i="18"/>
  <c r="E31" i="18"/>
  <c r="AW30" i="18"/>
  <c r="AS30" i="18"/>
  <c r="AO30" i="18"/>
  <c r="AK30" i="18"/>
  <c r="AG30" i="18"/>
  <c r="AC30" i="18"/>
  <c r="Y30" i="18"/>
  <c r="U30" i="18"/>
  <c r="Q30" i="18"/>
  <c r="M30" i="18"/>
  <c r="I30" i="18"/>
  <c r="E30" i="18"/>
  <c r="AW29" i="18"/>
  <c r="AS29" i="18"/>
  <c r="AO29" i="18"/>
  <c r="AK29" i="18"/>
  <c r="AG29" i="18"/>
  <c r="AC29" i="18"/>
  <c r="Y29" i="18"/>
  <c r="U29" i="18"/>
  <c r="Q29" i="18"/>
  <c r="M29" i="18"/>
  <c r="I29" i="18"/>
  <c r="E29" i="18"/>
  <c r="AW28" i="18"/>
  <c r="AS28" i="18"/>
  <c r="AO28" i="18"/>
  <c r="AK28" i="18"/>
  <c r="AG28" i="18"/>
  <c r="AC28" i="18"/>
  <c r="Y28" i="18"/>
  <c r="U28" i="18"/>
  <c r="Q28" i="18"/>
  <c r="M28" i="18"/>
  <c r="I28" i="18"/>
  <c r="E28" i="18"/>
  <c r="AW27" i="18"/>
  <c r="AS27" i="18"/>
  <c r="AO27" i="18"/>
  <c r="AK27" i="18"/>
  <c r="AG27" i="18"/>
  <c r="AC27" i="18"/>
  <c r="Y27" i="18"/>
  <c r="U27" i="18"/>
  <c r="Q27" i="18"/>
  <c r="M27" i="18"/>
  <c r="I27" i="18"/>
  <c r="E27" i="18"/>
  <c r="AW26" i="18"/>
  <c r="AS26" i="18"/>
  <c r="AO26" i="18"/>
  <c r="AK26" i="18"/>
  <c r="AG26" i="18"/>
  <c r="AC26" i="18"/>
  <c r="Y26" i="18"/>
  <c r="U26" i="18"/>
  <c r="Q26" i="18"/>
  <c r="M26" i="18"/>
  <c r="I26" i="18"/>
  <c r="E26" i="18"/>
  <c r="AW25" i="18"/>
  <c r="AS25" i="18"/>
  <c r="AO25" i="18"/>
  <c r="AK25" i="18"/>
  <c r="AG25" i="18"/>
  <c r="AC25" i="18"/>
  <c r="Y25" i="18"/>
  <c r="U25" i="18"/>
  <c r="Q25" i="18"/>
  <c r="M25" i="18"/>
  <c r="I25" i="18"/>
  <c r="E25" i="18"/>
  <c r="AW24" i="18"/>
  <c r="AS24" i="18"/>
  <c r="AO24" i="18"/>
  <c r="AK24" i="18"/>
  <c r="AG24" i="18"/>
  <c r="AC24" i="18"/>
  <c r="Y24" i="18"/>
  <c r="U24" i="18"/>
  <c r="Q24" i="18"/>
  <c r="M24" i="18"/>
  <c r="I24" i="18"/>
  <c r="E24" i="18"/>
  <c r="AW23" i="18"/>
  <c r="AS23" i="18"/>
  <c r="AO23" i="18"/>
  <c r="AK23" i="18"/>
  <c r="AG23" i="18"/>
  <c r="AC23" i="18"/>
  <c r="Y23" i="18"/>
  <c r="U23" i="18"/>
  <c r="Q23" i="18"/>
  <c r="M23" i="18"/>
  <c r="I23" i="18"/>
  <c r="E23" i="18"/>
  <c r="AW22" i="18"/>
  <c r="AS22" i="18"/>
  <c r="AO22" i="18"/>
  <c r="AK22" i="18"/>
  <c r="AG22" i="18"/>
  <c r="AC22" i="18"/>
  <c r="Y22" i="18"/>
  <c r="U22" i="18"/>
  <c r="Q22" i="18"/>
  <c r="M22" i="18"/>
  <c r="I22" i="18"/>
  <c r="E22" i="18"/>
  <c r="AW21" i="18"/>
  <c r="AS21" i="18"/>
  <c r="AO21" i="18"/>
  <c r="AK21" i="18"/>
  <c r="AG21" i="18"/>
  <c r="AC21" i="18"/>
  <c r="Y21" i="18"/>
  <c r="U21" i="18"/>
  <c r="Q21" i="18"/>
  <c r="M21" i="18"/>
  <c r="I21" i="18"/>
  <c r="E21" i="18"/>
  <c r="AW20" i="18"/>
  <c r="AS20" i="18"/>
  <c r="AO20" i="18"/>
  <c r="AK20" i="18"/>
  <c r="AG20" i="18"/>
  <c r="AC20" i="18"/>
  <c r="Y20" i="18"/>
  <c r="U20" i="18"/>
  <c r="Q20" i="18"/>
  <c r="M20" i="18"/>
  <c r="I20" i="18"/>
  <c r="E20" i="18"/>
  <c r="AW19" i="18"/>
  <c r="AS19" i="18"/>
  <c r="AO19" i="18"/>
  <c r="AK19" i="18"/>
  <c r="AG19" i="18"/>
  <c r="AC19" i="18"/>
  <c r="Y19" i="18"/>
  <c r="U19" i="18"/>
  <c r="Q19" i="18"/>
  <c r="M19" i="18"/>
  <c r="I19" i="18"/>
  <c r="E19" i="18"/>
  <c r="AW18" i="18"/>
  <c r="AS18" i="18"/>
  <c r="AO18" i="18"/>
  <c r="AK18" i="18"/>
  <c r="AG18" i="18"/>
  <c r="AC18" i="18"/>
  <c r="Y18" i="18"/>
  <c r="U18" i="18"/>
  <c r="Q18" i="18"/>
  <c r="M18" i="18"/>
  <c r="I18" i="18"/>
  <c r="E18" i="18"/>
  <c r="AW17" i="18"/>
  <c r="AS17" i="18"/>
  <c r="AO17" i="18"/>
  <c r="AK17" i="18"/>
  <c r="AG17" i="18"/>
  <c r="AC17" i="18"/>
  <c r="Y17" i="18"/>
  <c r="U17" i="18"/>
  <c r="Q17" i="18"/>
  <c r="M17" i="18"/>
  <c r="I17" i="18"/>
  <c r="E17" i="18"/>
  <c r="AW16" i="18"/>
  <c r="AS16" i="18"/>
  <c r="AO16" i="18"/>
  <c r="AK16" i="18"/>
  <c r="AG16" i="18"/>
  <c r="AC16" i="18"/>
  <c r="Y16" i="18"/>
  <c r="U16" i="18"/>
  <c r="Q16" i="18"/>
  <c r="M16" i="18"/>
  <c r="I16" i="18"/>
  <c r="E16" i="18"/>
  <c r="AW15" i="18"/>
  <c r="AS15" i="18"/>
  <c r="AO15" i="18"/>
  <c r="AK15" i="18"/>
  <c r="AG15" i="18"/>
  <c r="AC15" i="18"/>
  <c r="Y15" i="18"/>
  <c r="U15" i="18"/>
  <c r="Q15" i="18"/>
  <c r="M15" i="18"/>
  <c r="I15" i="18"/>
  <c r="E15" i="18"/>
  <c r="AW14" i="18"/>
  <c r="AS14" i="18"/>
  <c r="AO14" i="18"/>
  <c r="AK14" i="18"/>
  <c r="AG14" i="18"/>
  <c r="AC14" i="18"/>
  <c r="Y14" i="18"/>
  <c r="U14" i="18"/>
  <c r="Q14" i="18"/>
  <c r="M14" i="18"/>
  <c r="I14" i="18"/>
  <c r="E14" i="18"/>
  <c r="AW13" i="18"/>
  <c r="AS13" i="18"/>
  <c r="AO13" i="18"/>
  <c r="AK13" i="18"/>
  <c r="AG13" i="18"/>
  <c r="AC13" i="18"/>
  <c r="Y13" i="18"/>
  <c r="U13" i="18"/>
  <c r="Q13" i="18"/>
  <c r="M13" i="18"/>
  <c r="I13" i="18"/>
  <c r="E13" i="18"/>
  <c r="AW12" i="18"/>
  <c r="AS12" i="18"/>
  <c r="AO12" i="18"/>
  <c r="AK12" i="18"/>
  <c r="AG12" i="18"/>
  <c r="AC12" i="18"/>
  <c r="Y12" i="18"/>
  <c r="U12" i="18"/>
  <c r="Q12" i="18"/>
  <c r="M12" i="18"/>
  <c r="I12" i="18"/>
  <c r="E12" i="18"/>
  <c r="AW11" i="18"/>
  <c r="AS11" i="18"/>
  <c r="AO11" i="18"/>
  <c r="AK11" i="18"/>
  <c r="AG11" i="18"/>
  <c r="AC11" i="18"/>
  <c r="Y11" i="18"/>
  <c r="U11" i="18"/>
  <c r="Q11" i="18"/>
  <c r="M11" i="18"/>
  <c r="I11" i="18"/>
  <c r="E11" i="18"/>
  <c r="AW10" i="18"/>
  <c r="AS10" i="18"/>
  <c r="AO10" i="18"/>
  <c r="AK10" i="18"/>
  <c r="AG10" i="18"/>
  <c r="AC10" i="18"/>
  <c r="Y10" i="18"/>
  <c r="U10" i="18"/>
  <c r="Q10" i="18"/>
  <c r="M10" i="18"/>
  <c r="I10" i="18"/>
  <c r="E10" i="18"/>
  <c r="AW9" i="18"/>
  <c r="AS9" i="18"/>
  <c r="AO9" i="18"/>
  <c r="AK9" i="18"/>
  <c r="AG9" i="18"/>
  <c r="AC9" i="18"/>
  <c r="Y9" i="18"/>
  <c r="U9" i="18"/>
  <c r="Q9" i="18"/>
  <c r="M9" i="18"/>
  <c r="I9" i="18"/>
  <c r="E9" i="18"/>
  <c r="AW8" i="18"/>
  <c r="AS8" i="18"/>
  <c r="AO8" i="18"/>
  <c r="AK8" i="18"/>
  <c r="AG8" i="18"/>
  <c r="AC8" i="18"/>
  <c r="Y8" i="18"/>
  <c r="U8" i="18"/>
  <c r="Q8" i="18"/>
  <c r="M8" i="18"/>
  <c r="I8" i="18"/>
  <c r="E8" i="18"/>
  <c r="AO6" i="18"/>
  <c r="AC6" i="18"/>
  <c r="Q6" i="18"/>
  <c r="E6" i="18"/>
  <c r="AO4" i="18"/>
  <c r="T4" i="18"/>
  <c r="E4" i="18"/>
  <c r="B2" i="18"/>
  <c r="D38" i="38"/>
  <c r="D29" i="38"/>
  <c r="D20" i="38"/>
  <c r="D11" i="38"/>
  <c r="AW32" i="37"/>
  <c r="AS32" i="37"/>
  <c r="AO32" i="37"/>
  <c r="AK32" i="37"/>
  <c r="AG32" i="37"/>
  <c r="AC32" i="37"/>
  <c r="Y32" i="37"/>
  <c r="U32" i="37"/>
  <c r="Q32" i="37"/>
  <c r="M32" i="37"/>
  <c r="I32" i="37"/>
  <c r="E32" i="37"/>
  <c r="AW31" i="37"/>
  <c r="AS31" i="37"/>
  <c r="AO31" i="37"/>
  <c r="AK31" i="37"/>
  <c r="AG31" i="37"/>
  <c r="AC31" i="37"/>
  <c r="Y31" i="37"/>
  <c r="U31" i="37"/>
  <c r="Q31" i="37"/>
  <c r="M31" i="37"/>
  <c r="I31" i="37"/>
  <c r="E31" i="37"/>
  <c r="B31" i="37"/>
  <c r="AW30" i="37"/>
  <c r="AS30" i="37"/>
  <c r="AO30" i="37"/>
  <c r="AK30" i="37"/>
  <c r="AG30" i="37"/>
  <c r="AC30" i="37"/>
  <c r="Y30" i="37"/>
  <c r="U30" i="37"/>
  <c r="Q30" i="37"/>
  <c r="M30" i="37"/>
  <c r="I30" i="37"/>
  <c r="E30" i="37"/>
  <c r="AW29" i="37"/>
  <c r="AS29" i="37"/>
  <c r="AO29" i="37"/>
  <c r="AK29" i="37"/>
  <c r="AG29" i="37"/>
  <c r="AC29" i="37"/>
  <c r="Y29" i="37"/>
  <c r="U29" i="37"/>
  <c r="Q29" i="37"/>
  <c r="M29" i="37"/>
  <c r="I29" i="37"/>
  <c r="E29" i="37"/>
  <c r="B29" i="37"/>
  <c r="AW28" i="37"/>
  <c r="AS28" i="37"/>
  <c r="AO28" i="37"/>
  <c r="AK28" i="37"/>
  <c r="AG28" i="37"/>
  <c r="AC28" i="37"/>
  <c r="Y28" i="37"/>
  <c r="U28" i="37"/>
  <c r="Q28" i="37"/>
  <c r="M28" i="37"/>
  <c r="I28" i="37"/>
  <c r="E28" i="37"/>
  <c r="B28" i="37"/>
  <c r="AW27" i="37"/>
  <c r="AS27" i="37"/>
  <c r="AO27" i="37"/>
  <c r="AK27" i="37"/>
  <c r="AG27" i="37"/>
  <c r="AC27" i="37"/>
  <c r="Y27" i="37"/>
  <c r="U27" i="37"/>
  <c r="Q27" i="37"/>
  <c r="M27" i="37"/>
  <c r="I27" i="37"/>
  <c r="E27" i="37"/>
  <c r="B27" i="37"/>
  <c r="AW26" i="37"/>
  <c r="AS26" i="37"/>
  <c r="AO26" i="37"/>
  <c r="AK26" i="37"/>
  <c r="AG26" i="37"/>
  <c r="AC26" i="37"/>
  <c r="Y26" i="37"/>
  <c r="U26" i="37"/>
  <c r="Q26" i="37"/>
  <c r="M26" i="37"/>
  <c r="I26" i="37"/>
  <c r="E26" i="37"/>
  <c r="B26" i="37"/>
  <c r="AW25" i="37"/>
  <c r="AS25" i="37"/>
  <c r="AO25" i="37"/>
  <c r="AK25" i="37"/>
  <c r="AG25" i="37"/>
  <c r="AC25" i="37"/>
  <c r="Y25" i="37"/>
  <c r="U25" i="37"/>
  <c r="Q25" i="37"/>
  <c r="M25" i="37"/>
  <c r="I25" i="37"/>
  <c r="E25" i="37"/>
  <c r="B25" i="37"/>
  <c r="AW24" i="37"/>
  <c r="AS24" i="37"/>
  <c r="AO24" i="37"/>
  <c r="AK24" i="37"/>
  <c r="AG24" i="37"/>
  <c r="AC24" i="37"/>
  <c r="Y24" i="37"/>
  <c r="U24" i="37"/>
  <c r="Q24" i="37"/>
  <c r="M24" i="37"/>
  <c r="I24" i="37"/>
  <c r="E24" i="37"/>
  <c r="B24" i="37"/>
  <c r="AW23" i="37"/>
  <c r="AS23" i="37"/>
  <c r="AO23" i="37"/>
  <c r="AK23" i="37"/>
  <c r="AG23" i="37"/>
  <c r="AC23" i="37"/>
  <c r="Y23" i="37"/>
  <c r="U23" i="37"/>
  <c r="Q23" i="37"/>
  <c r="M23" i="37"/>
  <c r="I23" i="37"/>
  <c r="E23" i="37"/>
  <c r="B23" i="37"/>
  <c r="AW22" i="37"/>
  <c r="AS22" i="37"/>
  <c r="AO22" i="37"/>
  <c r="AK22" i="37"/>
  <c r="AG22" i="37"/>
  <c r="AC22" i="37"/>
  <c r="Y22" i="37"/>
  <c r="U22" i="37"/>
  <c r="Q22" i="37"/>
  <c r="M22" i="37"/>
  <c r="I22" i="37"/>
  <c r="E22" i="37"/>
  <c r="B22" i="37"/>
  <c r="AW21" i="37"/>
  <c r="AS21" i="37"/>
  <c r="AO21" i="37"/>
  <c r="AK21" i="37"/>
  <c r="AG21" i="37"/>
  <c r="AC21" i="37"/>
  <c r="Y21" i="37"/>
  <c r="U21" i="37"/>
  <c r="Q21" i="37"/>
  <c r="M21" i="37"/>
  <c r="I21" i="37"/>
  <c r="E21" i="37"/>
  <c r="B21" i="37"/>
  <c r="AW20" i="37"/>
  <c r="AS20" i="37"/>
  <c r="AO20" i="37"/>
  <c r="AK20" i="37"/>
  <c r="AG20" i="37"/>
  <c r="AC20" i="37"/>
  <c r="Y20" i="37"/>
  <c r="U20" i="37"/>
  <c r="Q20" i="37"/>
  <c r="M20" i="37"/>
  <c r="I20" i="37"/>
  <c r="E20" i="37"/>
  <c r="B20" i="37"/>
  <c r="AW19" i="37"/>
  <c r="AS19" i="37"/>
  <c r="AO19" i="37"/>
  <c r="AK19" i="37"/>
  <c r="AG19" i="37"/>
  <c r="AC19" i="37"/>
  <c r="Y19" i="37"/>
  <c r="U19" i="37"/>
  <c r="Q19" i="37"/>
  <c r="M19" i="37"/>
  <c r="I19" i="37"/>
  <c r="E19" i="37"/>
  <c r="B19" i="37"/>
  <c r="AW18" i="37"/>
  <c r="AS18" i="37"/>
  <c r="AO18" i="37"/>
  <c r="AK18" i="37"/>
  <c r="AG18" i="37"/>
  <c r="AC18" i="37"/>
  <c r="Y18" i="37"/>
  <c r="U18" i="37"/>
  <c r="Q18" i="37"/>
  <c r="M18" i="37"/>
  <c r="I18" i="37"/>
  <c r="E18" i="37"/>
  <c r="B18" i="37"/>
  <c r="AW17" i="37"/>
  <c r="AS17" i="37"/>
  <c r="AO17" i="37"/>
  <c r="AK17" i="37"/>
  <c r="AG17" i="37"/>
  <c r="AC17" i="37"/>
  <c r="Y17" i="37"/>
  <c r="U17" i="37"/>
  <c r="Q17" i="37"/>
  <c r="M17" i="37"/>
  <c r="I17" i="37"/>
  <c r="E17" i="37"/>
  <c r="B17" i="37"/>
  <c r="AW16" i="37"/>
  <c r="AS16" i="37"/>
  <c r="AO16" i="37"/>
  <c r="AK16" i="37"/>
  <c r="AG16" i="37"/>
  <c r="AC16" i="37"/>
  <c r="Y16" i="37"/>
  <c r="U16" i="37"/>
  <c r="Q16" i="37"/>
  <c r="M16" i="37"/>
  <c r="I16" i="37"/>
  <c r="E16" i="37"/>
  <c r="B16" i="37"/>
  <c r="AW15" i="37"/>
  <c r="AS15" i="37"/>
  <c r="AO15" i="37"/>
  <c r="AK15" i="37"/>
  <c r="AG15" i="37"/>
  <c r="AC15" i="37"/>
  <c r="Y15" i="37"/>
  <c r="U15" i="37"/>
  <c r="Q15" i="37"/>
  <c r="M15" i="37"/>
  <c r="I15" i="37"/>
  <c r="E15" i="37"/>
  <c r="B15" i="37"/>
  <c r="AW14" i="37"/>
  <c r="AS14" i="37"/>
  <c r="AO14" i="37"/>
  <c r="AK14" i="37"/>
  <c r="AG14" i="37"/>
  <c r="AC14" i="37"/>
  <c r="Y14" i="37"/>
  <c r="U14" i="37"/>
  <c r="Q14" i="37"/>
  <c r="M14" i="37"/>
  <c r="I14" i="37"/>
  <c r="E14" i="37"/>
  <c r="B14" i="37"/>
  <c r="AW13" i="37"/>
  <c r="AS13" i="37"/>
  <c r="AO13" i="37"/>
  <c r="AK13" i="37"/>
  <c r="AG13" i="37"/>
  <c r="AC13" i="37"/>
  <c r="Y13" i="37"/>
  <c r="U13" i="37"/>
  <c r="Q13" i="37"/>
  <c r="M13" i="37"/>
  <c r="I13" i="37"/>
  <c r="E13" i="37"/>
  <c r="B13" i="37"/>
  <c r="AW12" i="37"/>
  <c r="AS12" i="37"/>
  <c r="AO12" i="37"/>
  <c r="AK12" i="37"/>
  <c r="AG12" i="37"/>
  <c r="AC12" i="37"/>
  <c r="Y12" i="37"/>
  <c r="U12" i="37"/>
  <c r="Q12" i="37"/>
  <c r="M12" i="37"/>
  <c r="I12" i="37"/>
  <c r="E12" i="37"/>
  <c r="B12" i="37"/>
  <c r="AW11" i="37"/>
  <c r="AS11" i="37"/>
  <c r="AO11" i="37"/>
  <c r="AK11" i="37"/>
  <c r="AG11" i="37"/>
  <c r="AC11" i="37"/>
  <c r="Y11" i="37"/>
  <c r="U11" i="37"/>
  <c r="Q11" i="37"/>
  <c r="M11" i="37"/>
  <c r="I11" i="37"/>
  <c r="B11" i="37"/>
  <c r="AW10" i="37"/>
  <c r="AS10" i="37"/>
  <c r="AO10" i="37"/>
  <c r="AK10" i="37"/>
  <c r="AG10" i="37"/>
  <c r="AC10" i="37"/>
  <c r="Y10" i="37"/>
  <c r="U10" i="37"/>
  <c r="Q10" i="37"/>
  <c r="M10" i="37"/>
  <c r="I10" i="37"/>
  <c r="E10" i="37"/>
  <c r="B10" i="37"/>
  <c r="AW9" i="37"/>
  <c r="AS9" i="37"/>
  <c r="AO9" i="37"/>
  <c r="AK9" i="37"/>
  <c r="AG9" i="37"/>
  <c r="AC9" i="37"/>
  <c r="Y9" i="37"/>
  <c r="U9" i="37"/>
  <c r="Q9" i="37"/>
  <c r="M9" i="37"/>
  <c r="I9" i="37"/>
  <c r="E9" i="37"/>
  <c r="B9" i="37"/>
  <c r="AW8" i="37"/>
  <c r="AS8" i="37"/>
  <c r="AO8" i="37"/>
  <c r="AK8" i="37"/>
  <c r="AG8" i="37"/>
  <c r="AC8" i="37"/>
  <c r="Y8" i="37"/>
  <c r="U8" i="37"/>
  <c r="Q8" i="37"/>
  <c r="M8" i="37"/>
  <c r="I8" i="37"/>
  <c r="B8" i="37"/>
  <c r="AO6" i="37"/>
  <c r="AC6" i="37"/>
  <c r="Q6" i="37"/>
  <c r="E6" i="37"/>
  <c r="T4" i="37"/>
  <c r="B2" i="16"/>
  <c r="B2" i="14"/>
  <c r="AF46" i="36"/>
  <c r="AE46" i="36"/>
  <c r="AD46" i="36"/>
  <c r="AG46" i="36" s="1"/>
  <c r="B46" i="36"/>
  <c r="AF45" i="36"/>
  <c r="AE45" i="36"/>
  <c r="AD45" i="36"/>
  <c r="AG45" i="36" s="1"/>
  <c r="B45" i="36"/>
  <c r="AF44" i="36"/>
  <c r="AE44" i="36"/>
  <c r="AD44" i="36"/>
  <c r="AG44" i="36" s="1"/>
  <c r="B44" i="36"/>
  <c r="AF43" i="36"/>
  <c r="AE43" i="36"/>
  <c r="AD43" i="36"/>
  <c r="AG43" i="36" s="1"/>
  <c r="B43" i="36"/>
  <c r="AG42" i="36"/>
  <c r="AF42" i="36"/>
  <c r="AE42" i="36"/>
  <c r="AD42" i="36"/>
  <c r="B42" i="36"/>
  <c r="AF41" i="36"/>
  <c r="AE41" i="36"/>
  <c r="AD41" i="36"/>
  <c r="AG41" i="36" s="1"/>
  <c r="B41" i="36"/>
  <c r="AF40" i="36"/>
  <c r="AE40" i="36"/>
  <c r="AD40" i="36"/>
  <c r="AG40" i="36" s="1"/>
  <c r="B40" i="36"/>
  <c r="AF39" i="36"/>
  <c r="AE39" i="36"/>
  <c r="AD39" i="36"/>
  <c r="AG39" i="36" s="1"/>
  <c r="B39" i="36"/>
  <c r="AG38" i="36"/>
  <c r="AF38" i="36"/>
  <c r="AE38" i="36"/>
  <c r="AD38" i="36"/>
  <c r="B38" i="36"/>
  <c r="AF37" i="36"/>
  <c r="AE37" i="36"/>
  <c r="AD37" i="36"/>
  <c r="AG37" i="36" s="1"/>
  <c r="B37" i="36"/>
  <c r="AF36" i="36"/>
  <c r="AE36" i="36"/>
  <c r="AD36" i="36"/>
  <c r="AG36" i="36" s="1"/>
  <c r="B36" i="36"/>
  <c r="AF35" i="36"/>
  <c r="AE35" i="36"/>
  <c r="AD35" i="36"/>
  <c r="AG35" i="36" s="1"/>
  <c r="B35" i="36"/>
  <c r="AG34" i="36"/>
  <c r="AF34" i="36"/>
  <c r="AE34" i="36"/>
  <c r="AD34" i="36"/>
  <c r="B34" i="36"/>
  <c r="AF33" i="36"/>
  <c r="AE33" i="36"/>
  <c r="AD33" i="36"/>
  <c r="AG33" i="36" s="1"/>
  <c r="B33" i="36"/>
  <c r="AF32" i="36"/>
  <c r="AE32" i="36"/>
  <c r="AD32" i="36"/>
  <c r="AG32" i="36" s="1"/>
  <c r="B32" i="36"/>
  <c r="AF31" i="36"/>
  <c r="AE31" i="36"/>
  <c r="AD31" i="36"/>
  <c r="AG31" i="36" s="1"/>
  <c r="B31" i="36"/>
  <c r="AG30" i="36"/>
  <c r="AF30" i="36"/>
  <c r="AE30" i="36"/>
  <c r="AD30" i="36"/>
  <c r="B30" i="36"/>
  <c r="AF29" i="36"/>
  <c r="AE29" i="36"/>
  <c r="AD29" i="36"/>
  <c r="AG29" i="36" s="1"/>
  <c r="AF28" i="36"/>
  <c r="AE28" i="36"/>
  <c r="AD28" i="36"/>
  <c r="AG28" i="36" s="1"/>
  <c r="AF27" i="36"/>
  <c r="AE27" i="36"/>
  <c r="AD27" i="36"/>
  <c r="AG27" i="36" s="1"/>
  <c r="B27" i="36"/>
  <c r="AF26" i="36"/>
  <c r="AE26" i="36"/>
  <c r="AD26" i="36"/>
  <c r="AG26" i="36" s="1"/>
  <c r="B26" i="36"/>
  <c r="AF25" i="36"/>
  <c r="AE25" i="36"/>
  <c r="AD25" i="36"/>
  <c r="AG25" i="36" s="1"/>
  <c r="B25" i="36"/>
  <c r="AG24" i="36"/>
  <c r="AF24" i="36"/>
  <c r="AE24" i="36"/>
  <c r="AD24" i="36"/>
  <c r="B24" i="36"/>
  <c r="AF23" i="36"/>
  <c r="AE23" i="36"/>
  <c r="AD23" i="36"/>
  <c r="AG23" i="36" s="1"/>
  <c r="B23" i="36"/>
  <c r="AF22" i="36"/>
  <c r="AE22" i="36"/>
  <c r="AD22" i="36"/>
  <c r="AG22" i="36" s="1"/>
  <c r="B22" i="36"/>
  <c r="AF21" i="36"/>
  <c r="AE21" i="36"/>
  <c r="AD21" i="36"/>
  <c r="AG21" i="36" s="1"/>
  <c r="B21" i="36"/>
  <c r="AG20" i="36"/>
  <c r="AF20" i="36"/>
  <c r="AE20" i="36"/>
  <c r="AD20" i="36"/>
  <c r="B20" i="36"/>
  <c r="AF19" i="36"/>
  <c r="AE19" i="36"/>
  <c r="AD19" i="36"/>
  <c r="AG19" i="36" s="1"/>
  <c r="B19" i="36"/>
  <c r="AF18" i="36"/>
  <c r="AE18" i="36"/>
  <c r="AD18" i="36"/>
  <c r="AG18" i="36" s="1"/>
  <c r="B18" i="36"/>
  <c r="AF17" i="36"/>
  <c r="AE17" i="36"/>
  <c r="AD17" i="36"/>
  <c r="AG17" i="36" s="1"/>
  <c r="B17" i="36"/>
  <c r="AG16" i="36"/>
  <c r="AF16" i="36"/>
  <c r="AE16" i="36"/>
  <c r="AD16" i="36"/>
  <c r="B16" i="36"/>
  <c r="AF15" i="36"/>
  <c r="AE15" i="36"/>
  <c r="AD15" i="36"/>
  <c r="AG15" i="36" s="1"/>
  <c r="B15" i="36"/>
  <c r="AF14" i="36"/>
  <c r="AE14" i="36"/>
  <c r="AD14" i="36"/>
  <c r="AG14" i="36" s="1"/>
  <c r="B14" i="36"/>
  <c r="AF13" i="36"/>
  <c r="AE13" i="36"/>
  <c r="AD13" i="36"/>
  <c r="AG13" i="36" s="1"/>
  <c r="B13" i="36"/>
  <c r="AG12" i="36"/>
  <c r="AF12" i="36"/>
  <c r="AE12" i="36"/>
  <c r="AD12" i="36"/>
  <c r="B12" i="36"/>
  <c r="AF11" i="36"/>
  <c r="AE11" i="36"/>
  <c r="AD11" i="36"/>
  <c r="AG11" i="36" s="1"/>
  <c r="B11" i="36"/>
  <c r="AF10" i="36"/>
  <c r="AE10" i="36"/>
  <c r="AD10" i="36"/>
  <c r="AG10" i="36" s="1"/>
  <c r="AF9" i="36"/>
  <c r="AE9" i="36"/>
  <c r="AD9" i="36"/>
  <c r="AG9" i="36" s="1"/>
  <c r="AF8" i="36"/>
  <c r="AE8" i="36"/>
  <c r="AD8" i="36"/>
  <c r="AG8" i="36" s="1"/>
  <c r="AF7" i="36"/>
  <c r="AE7" i="36"/>
  <c r="AD7" i="36"/>
  <c r="AG7" i="36" s="1"/>
  <c r="M3" i="36"/>
  <c r="B1" i="36"/>
  <c r="AF46" i="35"/>
  <c r="AE46" i="35"/>
  <c r="AD46" i="35"/>
  <c r="AG46" i="35" s="1"/>
  <c r="B46" i="35"/>
  <c r="AF45" i="35"/>
  <c r="AE45" i="35"/>
  <c r="AD45" i="35"/>
  <c r="AG45" i="35" s="1"/>
  <c r="B45" i="35"/>
  <c r="AG44" i="35"/>
  <c r="AF44" i="35"/>
  <c r="AE44" i="35"/>
  <c r="AD44" i="35"/>
  <c r="B44" i="35"/>
  <c r="AF43" i="35"/>
  <c r="AE43" i="35"/>
  <c r="AD43" i="35"/>
  <c r="AG43" i="35" s="1"/>
  <c r="B43" i="35"/>
  <c r="AF42" i="35"/>
  <c r="AE42" i="35"/>
  <c r="AD42" i="35"/>
  <c r="AG42" i="35" s="1"/>
  <c r="B42" i="35"/>
  <c r="AF41" i="35"/>
  <c r="AE41" i="35"/>
  <c r="AD41" i="35"/>
  <c r="AG41" i="35" s="1"/>
  <c r="B41" i="35"/>
  <c r="AG40" i="35"/>
  <c r="AF40" i="35"/>
  <c r="AE40" i="35"/>
  <c r="AD40" i="35"/>
  <c r="B40" i="35"/>
  <c r="AF39" i="35"/>
  <c r="AE39" i="35"/>
  <c r="AD39" i="35"/>
  <c r="AG39" i="35" s="1"/>
  <c r="B39" i="35"/>
  <c r="AF38" i="35"/>
  <c r="AE38" i="35"/>
  <c r="AD38" i="35"/>
  <c r="AG38" i="35" s="1"/>
  <c r="B38" i="35"/>
  <c r="AF37" i="35"/>
  <c r="AE37" i="35"/>
  <c r="AD37" i="35"/>
  <c r="AG37" i="35" s="1"/>
  <c r="B37" i="35"/>
  <c r="AG36" i="35"/>
  <c r="AF36" i="35"/>
  <c r="AE36" i="35"/>
  <c r="AD36" i="35"/>
  <c r="B36" i="35"/>
  <c r="AF35" i="35"/>
  <c r="AE35" i="35"/>
  <c r="AD35" i="35"/>
  <c r="AG35" i="35" s="1"/>
  <c r="B35" i="35"/>
  <c r="AF34" i="35"/>
  <c r="AE34" i="35"/>
  <c r="AD34" i="35"/>
  <c r="AG34" i="35" s="1"/>
  <c r="B34" i="35"/>
  <c r="AF33" i="35"/>
  <c r="AE33" i="35"/>
  <c r="AD33" i="35"/>
  <c r="AG33" i="35" s="1"/>
  <c r="B33" i="35"/>
  <c r="AG32" i="35"/>
  <c r="AF32" i="35"/>
  <c r="AE32" i="35"/>
  <c r="AD32" i="35"/>
  <c r="B32" i="35"/>
  <c r="AF31" i="35"/>
  <c r="AE31" i="35"/>
  <c r="AD31" i="35"/>
  <c r="AG31" i="35" s="1"/>
  <c r="B31" i="35"/>
  <c r="AF30" i="35"/>
  <c r="AE30" i="35"/>
  <c r="AD30" i="35"/>
  <c r="AG30" i="35" s="1"/>
  <c r="B30" i="35"/>
  <c r="AF29" i="35"/>
  <c r="AE29" i="35"/>
  <c r="AD29" i="35"/>
  <c r="AG29" i="35" s="1"/>
  <c r="B29" i="35"/>
  <c r="AG28" i="35"/>
  <c r="AF28" i="35"/>
  <c r="AE28" i="35"/>
  <c r="AD28" i="35"/>
  <c r="AG27" i="35"/>
  <c r="AF27" i="35"/>
  <c r="AE27" i="35"/>
  <c r="AD27" i="35"/>
  <c r="B27" i="35"/>
  <c r="AF26" i="35"/>
  <c r="AE26" i="35"/>
  <c r="AD26" i="35"/>
  <c r="AG26" i="35" s="1"/>
  <c r="B26" i="35"/>
  <c r="AF25" i="35"/>
  <c r="AE25" i="35"/>
  <c r="AD25" i="35"/>
  <c r="AG25" i="35" s="1"/>
  <c r="B25" i="35"/>
  <c r="AF24" i="35"/>
  <c r="AE24" i="35"/>
  <c r="AD24" i="35"/>
  <c r="AG24" i="35" s="1"/>
  <c r="B24" i="35"/>
  <c r="AG23" i="35"/>
  <c r="AF23" i="35"/>
  <c r="AE23" i="35"/>
  <c r="AD23" i="35"/>
  <c r="B23" i="35"/>
  <c r="AF22" i="35"/>
  <c r="AE22" i="35"/>
  <c r="AD22" i="35"/>
  <c r="AG22" i="35" s="1"/>
  <c r="B22" i="35"/>
  <c r="AF21" i="35"/>
  <c r="AE21" i="35"/>
  <c r="AD21" i="35"/>
  <c r="AG21" i="35" s="1"/>
  <c r="B21" i="35"/>
  <c r="AF20" i="35"/>
  <c r="AE20" i="35"/>
  <c r="AD20" i="35"/>
  <c r="AG20" i="35" s="1"/>
  <c r="B20" i="35"/>
  <c r="AG19" i="35"/>
  <c r="AF19" i="35"/>
  <c r="AE19" i="35"/>
  <c r="AD19" i="35"/>
  <c r="B19" i="35"/>
  <c r="AF18" i="35"/>
  <c r="AE18" i="35"/>
  <c r="AD18" i="35"/>
  <c r="AG18" i="35" s="1"/>
  <c r="B18" i="35"/>
  <c r="AF17" i="35"/>
  <c r="AE17" i="35"/>
  <c r="AD17" i="35"/>
  <c r="AG17" i="35" s="1"/>
  <c r="B17" i="35"/>
  <c r="AF16" i="35"/>
  <c r="AE16" i="35"/>
  <c r="AD16" i="35"/>
  <c r="AG16" i="35" s="1"/>
  <c r="B16" i="35"/>
  <c r="AG15" i="35"/>
  <c r="AF15" i="35"/>
  <c r="AE15" i="35"/>
  <c r="AD15" i="35"/>
  <c r="B15" i="35"/>
  <c r="AF14" i="35"/>
  <c r="AE14" i="35"/>
  <c r="AD14" i="35"/>
  <c r="AG14" i="35" s="1"/>
  <c r="B14" i="35"/>
  <c r="AF13" i="35"/>
  <c r="AE13" i="35"/>
  <c r="AD13" i="35"/>
  <c r="AG13" i="35" s="1"/>
  <c r="B13" i="35"/>
  <c r="AF12" i="35"/>
  <c r="AE12" i="35"/>
  <c r="AD12" i="35"/>
  <c r="AG12" i="35" s="1"/>
  <c r="B12" i="35"/>
  <c r="AG11" i="35"/>
  <c r="AF11" i="35"/>
  <c r="AE11" i="35"/>
  <c r="AD11" i="35"/>
  <c r="B11" i="35"/>
  <c r="AF10" i="35"/>
  <c r="AE10" i="35"/>
  <c r="AD10" i="35"/>
  <c r="AG10" i="35" s="1"/>
  <c r="AF9" i="35"/>
  <c r="AE9" i="35"/>
  <c r="AD9" i="35"/>
  <c r="AG9" i="35" s="1"/>
  <c r="AF8" i="35"/>
  <c r="AE8" i="35"/>
  <c r="AD8" i="35"/>
  <c r="AG8" i="35" s="1"/>
  <c r="AF7" i="35"/>
  <c r="AE7" i="35"/>
  <c r="AD7" i="35"/>
  <c r="AG7" i="35" s="1"/>
  <c r="M3" i="35"/>
  <c r="B1" i="35"/>
  <c r="AF47" i="34"/>
  <c r="AE47" i="34"/>
  <c r="AD47" i="34"/>
  <c r="AG47" i="34" s="1"/>
  <c r="B47" i="34"/>
  <c r="AF46" i="34"/>
  <c r="AE46" i="34"/>
  <c r="AD46" i="34"/>
  <c r="AG46" i="34" s="1"/>
  <c r="B46" i="34"/>
  <c r="AG45" i="34"/>
  <c r="AF45" i="34"/>
  <c r="AE45" i="34"/>
  <c r="AD45" i="34"/>
  <c r="B45" i="34"/>
  <c r="AF44" i="34"/>
  <c r="AE44" i="34"/>
  <c r="AD44" i="34"/>
  <c r="AG44" i="34" s="1"/>
  <c r="B44" i="34"/>
  <c r="AF43" i="34"/>
  <c r="AE43" i="34"/>
  <c r="AD43" i="34"/>
  <c r="AG43" i="34" s="1"/>
  <c r="B43" i="34"/>
  <c r="AG42" i="34"/>
  <c r="AF42" i="34"/>
  <c r="AE42" i="34"/>
  <c r="AD42" i="34"/>
  <c r="B42" i="34"/>
  <c r="AF41" i="34"/>
  <c r="AE41" i="34"/>
  <c r="AD41" i="34"/>
  <c r="AG41" i="34" s="1"/>
  <c r="B41" i="34"/>
  <c r="AG40" i="34"/>
  <c r="AF40" i="34"/>
  <c r="AE40" i="34"/>
  <c r="AD40" i="34"/>
  <c r="B40" i="34"/>
  <c r="AF39" i="34"/>
  <c r="AE39" i="34"/>
  <c r="AD39" i="34"/>
  <c r="AG39" i="34" s="1"/>
  <c r="B39" i="34"/>
  <c r="AF38" i="34"/>
  <c r="AE38" i="34"/>
  <c r="AD38" i="34"/>
  <c r="AG38" i="34" s="1"/>
  <c r="B38" i="34"/>
  <c r="AG37" i="34"/>
  <c r="AF37" i="34"/>
  <c r="AE37" i="34"/>
  <c r="AD37" i="34"/>
  <c r="B37" i="34"/>
  <c r="AF36" i="34"/>
  <c r="AE36" i="34"/>
  <c r="AD36" i="34"/>
  <c r="AG36" i="34" s="1"/>
  <c r="B36" i="34"/>
  <c r="AF35" i="34"/>
  <c r="AE35" i="34"/>
  <c r="AD35" i="34"/>
  <c r="AG35" i="34" s="1"/>
  <c r="B35" i="34"/>
  <c r="AG34" i="34"/>
  <c r="AF34" i="34"/>
  <c r="AE34" i="34"/>
  <c r="AD34" i="34"/>
  <c r="B34" i="34"/>
  <c r="AF33" i="34"/>
  <c r="AE33" i="34"/>
  <c r="AD33" i="34"/>
  <c r="AG33" i="34" s="1"/>
  <c r="B33" i="34"/>
  <c r="AG32" i="34"/>
  <c r="AF32" i="34"/>
  <c r="AE32" i="34"/>
  <c r="AD32" i="34"/>
  <c r="B32" i="34"/>
  <c r="AF31" i="34"/>
  <c r="AE31" i="34"/>
  <c r="AD31" i="34"/>
  <c r="AG31" i="34" s="1"/>
  <c r="B31" i="34"/>
  <c r="AF30" i="34"/>
  <c r="AE30" i="34"/>
  <c r="AD30" i="34"/>
  <c r="AG30" i="34" s="1"/>
  <c r="B30" i="34"/>
  <c r="AG29" i="34"/>
  <c r="AF29" i="34"/>
  <c r="AE29" i="34"/>
  <c r="AD29" i="34"/>
  <c r="B29" i="34"/>
  <c r="AF28" i="34"/>
  <c r="AE28" i="34"/>
  <c r="AD28" i="34"/>
  <c r="AG28" i="34" s="1"/>
  <c r="B28" i="34"/>
  <c r="AF27" i="34"/>
  <c r="AE27" i="34"/>
  <c r="AD27" i="34"/>
  <c r="AG27" i="34" s="1"/>
  <c r="B27" i="34"/>
  <c r="AG26" i="34"/>
  <c r="AF26" i="34"/>
  <c r="AE26" i="34"/>
  <c r="AD26" i="34"/>
  <c r="B26" i="34"/>
  <c r="AF25" i="34"/>
  <c r="AE25" i="34"/>
  <c r="AD25" i="34"/>
  <c r="AG25" i="34" s="1"/>
  <c r="B25" i="34"/>
  <c r="AG24" i="34"/>
  <c r="AF24" i="34"/>
  <c r="AE24" i="34"/>
  <c r="AD24" i="34"/>
  <c r="B24" i="34"/>
  <c r="AF23" i="34"/>
  <c r="AE23" i="34"/>
  <c r="AD23" i="34"/>
  <c r="AG23" i="34" s="1"/>
  <c r="B23" i="34"/>
  <c r="AF22" i="34"/>
  <c r="AE22" i="34"/>
  <c r="AD22" i="34"/>
  <c r="AG22" i="34" s="1"/>
  <c r="B22" i="34"/>
  <c r="AG21" i="34"/>
  <c r="AF21" i="34"/>
  <c r="AE21" i="34"/>
  <c r="AD21" i="34"/>
  <c r="B21" i="34"/>
  <c r="AF20" i="34"/>
  <c r="AE20" i="34"/>
  <c r="AD20" i="34"/>
  <c r="AG20" i="34" s="1"/>
  <c r="AF19" i="34"/>
  <c r="AE19" i="34"/>
  <c r="AD19" i="34"/>
  <c r="AG19" i="34" s="1"/>
  <c r="AF18" i="34"/>
  <c r="AE18" i="34"/>
  <c r="AD18" i="34"/>
  <c r="AG18" i="34" s="1"/>
  <c r="AF17" i="34"/>
  <c r="AE17" i="34"/>
  <c r="AD17" i="34"/>
  <c r="AG17" i="34" s="1"/>
  <c r="AF16" i="34"/>
  <c r="AE16" i="34"/>
  <c r="AD16" i="34"/>
  <c r="AG16" i="34" s="1"/>
  <c r="AG15" i="34"/>
  <c r="AF15" i="34"/>
  <c r="AE15" i="34"/>
  <c r="AG14" i="34"/>
  <c r="AF14" i="34"/>
  <c r="AE14" i="34"/>
  <c r="AD14" i="34"/>
  <c r="AG13" i="34"/>
  <c r="AF13" i="34"/>
  <c r="AE13" i="34"/>
  <c r="AD13" i="34"/>
  <c r="AG12" i="34"/>
  <c r="AF12" i="34"/>
  <c r="AE12" i="34"/>
  <c r="AD12" i="34"/>
  <c r="AG11" i="34"/>
  <c r="AF11" i="34"/>
  <c r="AE11" i="34"/>
  <c r="AD11" i="34"/>
  <c r="AG10" i="34"/>
  <c r="AF10" i="34"/>
  <c r="AE10" i="34"/>
  <c r="AD10" i="34"/>
  <c r="AG9" i="34"/>
  <c r="AF9" i="34"/>
  <c r="AE9" i="34"/>
  <c r="AD9" i="34"/>
  <c r="AG8" i="34"/>
  <c r="AF8" i="34"/>
  <c r="AE8" i="34"/>
  <c r="AD8" i="34"/>
  <c r="AG46" i="33"/>
  <c r="AF46" i="33"/>
  <c r="AE46" i="33"/>
  <c r="AD46" i="33"/>
  <c r="B46" i="33"/>
  <c r="AF45" i="33"/>
  <c r="AE45" i="33"/>
  <c r="AD45" i="33"/>
  <c r="AG45" i="33" s="1"/>
  <c r="B45" i="33"/>
  <c r="AF44" i="33"/>
  <c r="AE44" i="33"/>
  <c r="AD44" i="33"/>
  <c r="AG44" i="33" s="1"/>
  <c r="B44" i="33"/>
  <c r="AG43" i="33"/>
  <c r="AF43" i="33"/>
  <c r="AE43" i="33"/>
  <c r="AD43" i="33"/>
  <c r="B43" i="33"/>
  <c r="AF42" i="33"/>
  <c r="AE42" i="33"/>
  <c r="AD42" i="33"/>
  <c r="AG42" i="33" s="1"/>
  <c r="B42" i="33"/>
  <c r="AG41" i="33"/>
  <c r="AF41" i="33"/>
  <c r="AE41" i="33"/>
  <c r="AD41" i="33"/>
  <c r="B41" i="33"/>
  <c r="AF40" i="33"/>
  <c r="AE40" i="33"/>
  <c r="AD40" i="33"/>
  <c r="AG40" i="33" s="1"/>
  <c r="B40" i="33"/>
  <c r="AF39" i="33"/>
  <c r="AE39" i="33"/>
  <c r="AD39" i="33"/>
  <c r="AG39" i="33" s="1"/>
  <c r="B39" i="33"/>
  <c r="AG38" i="33"/>
  <c r="AF38" i="33"/>
  <c r="AE38" i="33"/>
  <c r="AD38" i="33"/>
  <c r="B38" i="33"/>
  <c r="AF37" i="33"/>
  <c r="AE37" i="33"/>
  <c r="AD37" i="33"/>
  <c r="AG37" i="33" s="1"/>
  <c r="B37" i="33"/>
  <c r="AF36" i="33"/>
  <c r="AE36" i="33"/>
  <c r="AD36" i="33"/>
  <c r="AG36" i="33" s="1"/>
  <c r="B36" i="33"/>
  <c r="AG35" i="33"/>
  <c r="AF35" i="33"/>
  <c r="AE35" i="33"/>
  <c r="AD35" i="33"/>
  <c r="B35" i="33"/>
  <c r="AF34" i="33"/>
  <c r="AE34" i="33"/>
  <c r="AD34" i="33"/>
  <c r="AG34" i="33" s="1"/>
  <c r="B34" i="33"/>
  <c r="AG33" i="33"/>
  <c r="AF33" i="33"/>
  <c r="AE33" i="33"/>
  <c r="AD33" i="33"/>
  <c r="B33" i="33"/>
  <c r="AF32" i="33"/>
  <c r="AE32" i="33"/>
  <c r="AD32" i="33"/>
  <c r="AG32" i="33" s="1"/>
  <c r="B32" i="33"/>
  <c r="AF31" i="33"/>
  <c r="AE31" i="33"/>
  <c r="AD31" i="33"/>
  <c r="AG31" i="33" s="1"/>
  <c r="B31" i="33"/>
  <c r="AG30" i="33"/>
  <c r="AF30" i="33"/>
  <c r="AE30" i="33"/>
  <c r="AD30" i="33"/>
  <c r="B30" i="33"/>
  <c r="AF29" i="33"/>
  <c r="AE29" i="33"/>
  <c r="AD29" i="33"/>
  <c r="AG29" i="33" s="1"/>
  <c r="AF28" i="33"/>
  <c r="AE28" i="33"/>
  <c r="AD28" i="33"/>
  <c r="AG28" i="33" s="1"/>
  <c r="B28" i="33"/>
  <c r="AF27" i="33"/>
  <c r="AE27" i="33"/>
  <c r="AD27" i="33"/>
  <c r="AG27" i="33" s="1"/>
  <c r="B27" i="33"/>
  <c r="AG26" i="33"/>
  <c r="AF26" i="33"/>
  <c r="AE26" i="33"/>
  <c r="AD26" i="33"/>
  <c r="B26" i="33"/>
  <c r="AF25" i="33"/>
  <c r="AE25" i="33"/>
  <c r="AD25" i="33"/>
  <c r="AG25" i="33" s="1"/>
  <c r="B25" i="33"/>
  <c r="AG24" i="33"/>
  <c r="AF24" i="33"/>
  <c r="AE24" i="33"/>
  <c r="AD24" i="33"/>
  <c r="B24" i="33"/>
  <c r="AF23" i="33"/>
  <c r="AE23" i="33"/>
  <c r="AD23" i="33"/>
  <c r="AG23" i="33" s="1"/>
  <c r="B23" i="33"/>
  <c r="AF22" i="33"/>
  <c r="AE22" i="33"/>
  <c r="AD22" i="33"/>
  <c r="AG22" i="33" s="1"/>
  <c r="B22" i="33"/>
  <c r="AG21" i="33"/>
  <c r="AF21" i="33"/>
  <c r="AE21" i="33"/>
  <c r="AD21" i="33"/>
  <c r="B21" i="33"/>
  <c r="AF20" i="33"/>
  <c r="AE20" i="33"/>
  <c r="AD20" i="33"/>
  <c r="AG20" i="33" s="1"/>
  <c r="B20" i="33"/>
  <c r="AF19" i="33"/>
  <c r="AE19" i="33"/>
  <c r="AD19" i="33"/>
  <c r="AG19" i="33" s="1"/>
  <c r="B19" i="33"/>
  <c r="AG18" i="33"/>
  <c r="AF18" i="33"/>
  <c r="AE18" i="33"/>
  <c r="AD18" i="33"/>
  <c r="B18" i="33"/>
  <c r="AF17" i="33"/>
  <c r="AE17" i="33"/>
  <c r="AD17" i="33"/>
  <c r="AG17" i="33" s="1"/>
  <c r="B17" i="33"/>
  <c r="AG16" i="33"/>
  <c r="AF16" i="33"/>
  <c r="AE16" i="33"/>
  <c r="AD16" i="33"/>
  <c r="B16" i="33"/>
  <c r="AF15" i="33"/>
  <c r="AE15" i="33"/>
  <c r="AD15" i="33"/>
  <c r="AG15" i="33" s="1"/>
  <c r="B15" i="33"/>
  <c r="AF14" i="33"/>
  <c r="AE14" i="33"/>
  <c r="AD14" i="33"/>
  <c r="AG14" i="33" s="1"/>
  <c r="B14" i="33"/>
  <c r="AG13" i="33"/>
  <c r="AF13" i="33"/>
  <c r="AE13" i="33"/>
  <c r="AD13" i="33"/>
  <c r="B13" i="33"/>
  <c r="AF12" i="33"/>
  <c r="AE12" i="33"/>
  <c r="AD12" i="33"/>
  <c r="AG12" i="33" s="1"/>
  <c r="B12" i="33"/>
  <c r="AF11" i="33"/>
  <c r="AE11" i="33"/>
  <c r="AD11" i="33"/>
  <c r="AG11" i="33" s="1"/>
  <c r="B11" i="33"/>
  <c r="AG10" i="33"/>
  <c r="AF10" i="33"/>
  <c r="AE10" i="33"/>
  <c r="AD10" i="33"/>
  <c r="AG9" i="33"/>
  <c r="AF9" i="33"/>
  <c r="AE9" i="33"/>
  <c r="AD9" i="33"/>
  <c r="AG8" i="33"/>
  <c r="AF8" i="33"/>
  <c r="AE8" i="33"/>
  <c r="AD8" i="33"/>
  <c r="AG7" i="33"/>
  <c r="AF7" i="33"/>
  <c r="AE7" i="33"/>
  <c r="AD7" i="33"/>
  <c r="M3" i="33"/>
  <c r="C3" i="33"/>
  <c r="B1" i="33"/>
  <c r="AF47" i="32"/>
  <c r="AE47" i="32"/>
  <c r="AD47" i="32"/>
  <c r="AG47" i="32" s="1"/>
  <c r="B47" i="32"/>
  <c r="AF46" i="32"/>
  <c r="AE46" i="32"/>
  <c r="AD46" i="32"/>
  <c r="AG46" i="32" s="1"/>
  <c r="B46" i="32"/>
  <c r="AG45" i="32"/>
  <c r="AF45" i="32"/>
  <c r="AE45" i="32"/>
  <c r="AD45" i="32"/>
  <c r="B45" i="32"/>
  <c r="AF44" i="32"/>
  <c r="AE44" i="32"/>
  <c r="AD44" i="32"/>
  <c r="AG44" i="32" s="1"/>
  <c r="B44" i="32"/>
  <c r="AF43" i="32"/>
  <c r="AE43" i="32"/>
  <c r="AD43" i="32"/>
  <c r="AG43" i="32" s="1"/>
  <c r="B43" i="32"/>
  <c r="AG42" i="32"/>
  <c r="AF42" i="32"/>
  <c r="AE42" i="32"/>
  <c r="AD42" i="32"/>
  <c r="B42" i="32"/>
  <c r="AF41" i="32"/>
  <c r="AE41" i="32"/>
  <c r="AD41" i="32"/>
  <c r="AG41" i="32" s="1"/>
  <c r="B41" i="32"/>
  <c r="AG40" i="32"/>
  <c r="AF40" i="32"/>
  <c r="AE40" i="32"/>
  <c r="AD40" i="32"/>
  <c r="B40" i="32"/>
  <c r="AF39" i="32"/>
  <c r="AE39" i="32"/>
  <c r="AD39" i="32"/>
  <c r="AG39" i="32" s="1"/>
  <c r="B39" i="32"/>
  <c r="AF38" i="32"/>
  <c r="AE38" i="32"/>
  <c r="AD38" i="32"/>
  <c r="AG38" i="32" s="1"/>
  <c r="B38" i="32"/>
  <c r="AG37" i="32"/>
  <c r="AF37" i="32"/>
  <c r="AE37" i="32"/>
  <c r="AD37" i="32"/>
  <c r="B37" i="32"/>
  <c r="AF36" i="32"/>
  <c r="AE36" i="32"/>
  <c r="AD36" i="32"/>
  <c r="AG36" i="32" s="1"/>
  <c r="B36" i="32"/>
  <c r="AF35" i="32"/>
  <c r="AE35" i="32"/>
  <c r="AD35" i="32"/>
  <c r="AG35" i="32" s="1"/>
  <c r="B35" i="32"/>
  <c r="AG34" i="32"/>
  <c r="AF34" i="32"/>
  <c r="AE34" i="32"/>
  <c r="AD34" i="32"/>
  <c r="B34" i="32"/>
  <c r="AF33" i="32"/>
  <c r="AE33" i="32"/>
  <c r="AD33" i="32"/>
  <c r="AG33" i="32" s="1"/>
  <c r="B33" i="32"/>
  <c r="AG32" i="32"/>
  <c r="AF32" i="32"/>
  <c r="AE32" i="32"/>
  <c r="AD32" i="32"/>
  <c r="B32" i="32"/>
  <c r="AF31" i="32"/>
  <c r="AE31" i="32"/>
  <c r="AD31" i="32"/>
  <c r="AG31" i="32" s="1"/>
  <c r="B31" i="32"/>
  <c r="AF30" i="32"/>
  <c r="AE30" i="32"/>
  <c r="AD30" i="32"/>
  <c r="AG30" i="32" s="1"/>
  <c r="B30" i="32"/>
  <c r="AG29" i="32"/>
  <c r="AF29" i="32"/>
  <c r="AE29" i="32"/>
  <c r="AD29" i="32"/>
  <c r="AG28" i="32"/>
  <c r="AF28" i="32"/>
  <c r="AE28" i="32"/>
  <c r="AD28" i="32"/>
  <c r="B28" i="32"/>
  <c r="AF27" i="32"/>
  <c r="AE27" i="32"/>
  <c r="AD27" i="32"/>
  <c r="AG27" i="32" s="1"/>
  <c r="B27" i="32"/>
  <c r="AF26" i="32"/>
  <c r="AE26" i="32"/>
  <c r="AD26" i="32"/>
  <c r="AG26" i="32" s="1"/>
  <c r="B26" i="32"/>
  <c r="AG25" i="32"/>
  <c r="AF25" i="32"/>
  <c r="AE25" i="32"/>
  <c r="AD25" i="32"/>
  <c r="B25" i="32"/>
  <c r="AF24" i="32"/>
  <c r="AE24" i="32"/>
  <c r="AD24" i="32"/>
  <c r="AG24" i="32" s="1"/>
  <c r="B24" i="32"/>
  <c r="AG23" i="32"/>
  <c r="AF23" i="32"/>
  <c r="AE23" i="32"/>
  <c r="AD23" i="32"/>
  <c r="B23" i="32"/>
  <c r="AF22" i="32"/>
  <c r="AE22" i="32"/>
  <c r="AD22" i="32"/>
  <c r="AG22" i="32" s="1"/>
  <c r="B22" i="32"/>
  <c r="AF21" i="32"/>
  <c r="AE21" i="32"/>
  <c r="AD21" i="32"/>
  <c r="AG21" i="32" s="1"/>
  <c r="B21" i="32"/>
  <c r="AG20" i="32"/>
  <c r="AF20" i="32"/>
  <c r="AE20" i="32"/>
  <c r="AD20" i="32"/>
  <c r="B20" i="32"/>
  <c r="AF19" i="32"/>
  <c r="AE19" i="32"/>
  <c r="AD19" i="32"/>
  <c r="AG19" i="32" s="1"/>
  <c r="B19" i="32"/>
  <c r="AF18" i="32"/>
  <c r="AE18" i="32"/>
  <c r="AD18" i="32"/>
  <c r="AG18" i="32" s="1"/>
  <c r="B18" i="32"/>
  <c r="AG17" i="32"/>
  <c r="AF17" i="32"/>
  <c r="AE17" i="32"/>
  <c r="AD17" i="32"/>
  <c r="B17" i="32"/>
  <c r="AF16" i="32"/>
  <c r="AE16" i="32"/>
  <c r="AD16" i="32"/>
  <c r="AG16" i="32" s="1"/>
  <c r="B16" i="32"/>
  <c r="AG15" i="32"/>
  <c r="AF15" i="32"/>
  <c r="AE15" i="32"/>
  <c r="AD15" i="32"/>
  <c r="B15" i="32"/>
  <c r="AF14" i="32"/>
  <c r="AE14" i="32"/>
  <c r="AD14" i="32"/>
  <c r="AG14" i="32" s="1"/>
  <c r="B14" i="32"/>
  <c r="AF13" i="32"/>
  <c r="AE13" i="32"/>
  <c r="AD13" i="32"/>
  <c r="AG13" i="32" s="1"/>
  <c r="B13" i="32"/>
  <c r="AG12" i="32"/>
  <c r="AF12" i="32"/>
  <c r="AE12" i="32"/>
  <c r="AD12" i="32"/>
  <c r="B12" i="32"/>
  <c r="AF11" i="32"/>
  <c r="AE11" i="32"/>
  <c r="AD11" i="32"/>
  <c r="AG11" i="32" s="1"/>
  <c r="B11" i="32"/>
  <c r="AF10" i="32"/>
  <c r="AE10" i="32"/>
  <c r="AD10" i="32"/>
  <c r="AG10" i="32" s="1"/>
  <c r="AF9" i="32"/>
  <c r="AE9" i="32"/>
  <c r="AD9" i="32"/>
  <c r="AG9" i="32" s="1"/>
  <c r="AF8" i="32"/>
  <c r="AE8" i="32"/>
  <c r="AD8" i="32"/>
  <c r="AG8" i="32" s="1"/>
  <c r="M4" i="32"/>
  <c r="AG48" i="31"/>
  <c r="AF48" i="31"/>
  <c r="AE48" i="31"/>
  <c r="AD48" i="31"/>
  <c r="AG47" i="31"/>
  <c r="AF47" i="31"/>
  <c r="AE47" i="31"/>
  <c r="AD47" i="31"/>
  <c r="B47" i="31"/>
  <c r="AF46" i="31"/>
  <c r="AE46" i="31"/>
  <c r="AD46" i="31"/>
  <c r="AG46" i="31" s="1"/>
  <c r="B46" i="31"/>
  <c r="AG45" i="31"/>
  <c r="AF45" i="31"/>
  <c r="AE45" i="31"/>
  <c r="AD45" i="31"/>
  <c r="B45" i="31"/>
  <c r="AF44" i="31"/>
  <c r="AE44" i="31"/>
  <c r="AD44" i="31"/>
  <c r="AG44" i="31" s="1"/>
  <c r="B44" i="31"/>
  <c r="AF43" i="31"/>
  <c r="AE43" i="31"/>
  <c r="AD43" i="31"/>
  <c r="AG43" i="31" s="1"/>
  <c r="B43" i="31"/>
  <c r="AG42" i="31"/>
  <c r="AF42" i="31"/>
  <c r="AE42" i="31"/>
  <c r="AD42" i="31"/>
  <c r="B42" i="31"/>
  <c r="AF41" i="31"/>
  <c r="AE41" i="31"/>
  <c r="AD41" i="31"/>
  <c r="AG41" i="31" s="1"/>
  <c r="B41" i="31"/>
  <c r="AF40" i="31"/>
  <c r="AE40" i="31"/>
  <c r="AD40" i="31"/>
  <c r="AG40" i="31" s="1"/>
  <c r="B40" i="31"/>
  <c r="AG39" i="31"/>
  <c r="AF39" i="31"/>
  <c r="AE39" i="31"/>
  <c r="AD39" i="31"/>
  <c r="B39" i="31"/>
  <c r="AF38" i="31"/>
  <c r="AE38" i="31"/>
  <c r="AD38" i="31"/>
  <c r="AG38" i="31" s="1"/>
  <c r="B38" i="31"/>
  <c r="AG37" i="31"/>
  <c r="AF37" i="31"/>
  <c r="AE37" i="31"/>
  <c r="AD37" i="31"/>
  <c r="B37" i="31"/>
  <c r="AF36" i="31"/>
  <c r="AE36" i="31"/>
  <c r="AD36" i="31"/>
  <c r="AG36" i="31" s="1"/>
  <c r="B36" i="31"/>
  <c r="AF35" i="31"/>
  <c r="AE35" i="31"/>
  <c r="AD35" i="31"/>
  <c r="AG35" i="31" s="1"/>
  <c r="B35" i="31"/>
  <c r="AG34" i="31"/>
  <c r="AF34" i="31"/>
  <c r="AE34" i="31"/>
  <c r="AD34" i="31"/>
  <c r="B34" i="31"/>
  <c r="AF33" i="31"/>
  <c r="AE33" i="31"/>
  <c r="AD33" i="31"/>
  <c r="AG33" i="31" s="1"/>
  <c r="B33" i="31"/>
  <c r="AF32" i="31"/>
  <c r="AE32" i="31"/>
  <c r="AD32" i="31"/>
  <c r="AG32" i="31" s="1"/>
  <c r="B32" i="31"/>
  <c r="AG31" i="31"/>
  <c r="AF31" i="31"/>
  <c r="AE31" i="31"/>
  <c r="AD31" i="31"/>
  <c r="B31" i="31"/>
  <c r="AF30" i="31"/>
  <c r="AE30" i="31"/>
  <c r="AD30" i="31"/>
  <c r="AG30" i="31" s="1"/>
  <c r="AF29" i="31"/>
  <c r="AE29" i="31"/>
  <c r="AD29" i="31"/>
  <c r="AG29" i="31" s="1"/>
  <c r="AF28" i="31"/>
  <c r="AE28" i="31"/>
  <c r="AD28" i="31"/>
  <c r="AG28" i="31" s="1"/>
  <c r="B28" i="31"/>
  <c r="AG27" i="31"/>
  <c r="AF27" i="31"/>
  <c r="AE27" i="31"/>
  <c r="AD27" i="31"/>
  <c r="B27" i="31"/>
  <c r="AF26" i="31"/>
  <c r="AE26" i="31"/>
  <c r="AD26" i="31"/>
  <c r="AG26" i="31" s="1"/>
  <c r="B26" i="31"/>
  <c r="AF25" i="31"/>
  <c r="AE25" i="31"/>
  <c r="AD25" i="31"/>
  <c r="AG25" i="31" s="1"/>
  <c r="B25" i="31"/>
  <c r="AG24" i="31"/>
  <c r="AF24" i="31"/>
  <c r="AE24" i="31"/>
  <c r="AD24" i="31"/>
  <c r="B24" i="31"/>
  <c r="AF23" i="31"/>
  <c r="AE23" i="31"/>
  <c r="AD23" i="31"/>
  <c r="AG23" i="31" s="1"/>
  <c r="B23" i="31"/>
  <c r="AF22" i="31"/>
  <c r="AE22" i="31"/>
  <c r="AD22" i="31"/>
  <c r="AG22" i="31" s="1"/>
  <c r="B22" i="31"/>
  <c r="AG21" i="31"/>
  <c r="AF21" i="31"/>
  <c r="AE21" i="31"/>
  <c r="AD21" i="31"/>
  <c r="B21" i="31"/>
  <c r="AF20" i="31"/>
  <c r="AE20" i="31"/>
  <c r="AD20" i="31"/>
  <c r="AG20" i="31" s="1"/>
  <c r="B20" i="31"/>
  <c r="AG19" i="31"/>
  <c r="AF19" i="31"/>
  <c r="AE19" i="31"/>
  <c r="AD19" i="31"/>
  <c r="B19" i="31"/>
  <c r="AF18" i="31"/>
  <c r="AE18" i="31"/>
  <c r="AD18" i="31"/>
  <c r="AG18" i="31" s="1"/>
  <c r="B18" i="31"/>
  <c r="AF17" i="31"/>
  <c r="AE17" i="31"/>
  <c r="AD17" i="31"/>
  <c r="AG17" i="31" s="1"/>
  <c r="B17" i="31"/>
  <c r="AG16" i="31"/>
  <c r="AF16" i="31"/>
  <c r="AE16" i="31"/>
  <c r="AD16" i="31"/>
  <c r="B16" i="31"/>
  <c r="AF15" i="31"/>
  <c r="AE15" i="31"/>
  <c r="AD15" i="31"/>
  <c r="AG15" i="31" s="1"/>
  <c r="B15" i="31"/>
  <c r="AF14" i="31"/>
  <c r="AE14" i="31"/>
  <c r="AD14" i="31"/>
  <c r="AG14" i="31" s="1"/>
  <c r="B14" i="31"/>
  <c r="AG13" i="31"/>
  <c r="AF13" i="31"/>
  <c r="AE13" i="31"/>
  <c r="AD13" i="31"/>
  <c r="B13" i="31"/>
  <c r="AF12" i="31"/>
  <c r="AE12" i="31"/>
  <c r="AD12" i="31"/>
  <c r="AG12" i="31" s="1"/>
  <c r="B12" i="31"/>
  <c r="AG11" i="31"/>
  <c r="AF11" i="31"/>
  <c r="AE11" i="31"/>
  <c r="AD11" i="31"/>
  <c r="AG10" i="31"/>
  <c r="AF10" i="31"/>
  <c r="AE10" i="31"/>
  <c r="AD10" i="31"/>
  <c r="AG9" i="31"/>
  <c r="AF9" i="31"/>
  <c r="AE9" i="31"/>
  <c r="AD9" i="31"/>
  <c r="B3" i="31"/>
  <c r="AF47" i="30"/>
  <c r="AE47" i="30"/>
  <c r="AD47" i="30"/>
  <c r="AG47" i="30" s="1"/>
  <c r="B47" i="30"/>
  <c r="AF46" i="30"/>
  <c r="AE46" i="30"/>
  <c r="AD46" i="30"/>
  <c r="AG46" i="30" s="1"/>
  <c r="B46" i="30"/>
  <c r="AG45" i="30"/>
  <c r="AF45" i="30"/>
  <c r="AE45" i="30"/>
  <c r="AD45" i="30"/>
  <c r="B45" i="30"/>
  <c r="AF44" i="30"/>
  <c r="AE44" i="30"/>
  <c r="AD44" i="30"/>
  <c r="AG44" i="30" s="1"/>
  <c r="B44" i="30"/>
  <c r="AF43" i="30"/>
  <c r="AE43" i="30"/>
  <c r="AD43" i="30"/>
  <c r="AG43" i="30" s="1"/>
  <c r="B43" i="30"/>
  <c r="AG42" i="30"/>
  <c r="AF42" i="30"/>
  <c r="AE42" i="30"/>
  <c r="AD42" i="30"/>
  <c r="B42" i="30"/>
  <c r="AF41" i="30"/>
  <c r="AE41" i="30"/>
  <c r="AD41" i="30"/>
  <c r="AG41" i="30" s="1"/>
  <c r="B41" i="30"/>
  <c r="AG40" i="30"/>
  <c r="AF40" i="30"/>
  <c r="AE40" i="30"/>
  <c r="AD40" i="30"/>
  <c r="B40" i="30"/>
  <c r="AF39" i="30"/>
  <c r="AE39" i="30"/>
  <c r="AD39" i="30"/>
  <c r="AG39" i="30" s="1"/>
  <c r="B39" i="30"/>
  <c r="AF38" i="30"/>
  <c r="AE38" i="30"/>
  <c r="AD38" i="30"/>
  <c r="AG38" i="30" s="1"/>
  <c r="B38" i="30"/>
  <c r="AG37" i="30"/>
  <c r="AF37" i="30"/>
  <c r="AE37" i="30"/>
  <c r="AD37" i="30"/>
  <c r="B37" i="30"/>
  <c r="AF36" i="30"/>
  <c r="AE36" i="30"/>
  <c r="AD36" i="30"/>
  <c r="AG36" i="30" s="1"/>
  <c r="B36" i="30"/>
  <c r="AF35" i="30"/>
  <c r="AE35" i="30"/>
  <c r="AD35" i="30"/>
  <c r="AG35" i="30" s="1"/>
  <c r="B35" i="30"/>
  <c r="AG34" i="30"/>
  <c r="AF34" i="30"/>
  <c r="AE34" i="30"/>
  <c r="AD34" i="30"/>
  <c r="B34" i="30"/>
  <c r="AF33" i="30"/>
  <c r="AE33" i="30"/>
  <c r="AD33" i="30"/>
  <c r="AG33" i="30" s="1"/>
  <c r="B33" i="30"/>
  <c r="AG32" i="30"/>
  <c r="AF32" i="30"/>
  <c r="AE32" i="30"/>
  <c r="AD32" i="30"/>
  <c r="B32" i="30"/>
  <c r="AF31" i="30"/>
  <c r="AE31" i="30"/>
  <c r="AD31" i="30"/>
  <c r="AG31" i="30" s="1"/>
  <c r="B31" i="30"/>
  <c r="AF30" i="30"/>
  <c r="AE30" i="30"/>
  <c r="AD30" i="30"/>
  <c r="AG30" i="30" s="1"/>
  <c r="B30" i="30"/>
  <c r="AG29" i="30"/>
  <c r="AF29" i="30"/>
  <c r="AE29" i="30"/>
  <c r="AD29" i="30"/>
  <c r="AG28" i="30"/>
  <c r="AF28" i="30"/>
  <c r="AE28" i="30"/>
  <c r="AD28" i="30"/>
  <c r="B28" i="30"/>
  <c r="AF27" i="30"/>
  <c r="AE27" i="30"/>
  <c r="AD27" i="30"/>
  <c r="AG27" i="30" s="1"/>
  <c r="B27" i="30"/>
  <c r="AF26" i="30"/>
  <c r="AE26" i="30"/>
  <c r="AD26" i="30"/>
  <c r="AG26" i="30" s="1"/>
  <c r="B26" i="30"/>
  <c r="AG25" i="30"/>
  <c r="AF25" i="30"/>
  <c r="AE25" i="30"/>
  <c r="AD25" i="30"/>
  <c r="B25" i="30"/>
  <c r="AF24" i="30"/>
  <c r="AE24" i="30"/>
  <c r="AD24" i="30"/>
  <c r="AG24" i="30" s="1"/>
  <c r="B24" i="30"/>
  <c r="AG23" i="30"/>
  <c r="AF23" i="30"/>
  <c r="AE23" i="30"/>
  <c r="AD23" i="30"/>
  <c r="B23" i="30"/>
  <c r="AF22" i="30"/>
  <c r="AE22" i="30"/>
  <c r="AD22" i="30"/>
  <c r="AG22" i="30" s="1"/>
  <c r="B22" i="30"/>
  <c r="AF21" i="30"/>
  <c r="AE21" i="30"/>
  <c r="AD21" i="30"/>
  <c r="AG21" i="30" s="1"/>
  <c r="B21" i="30"/>
  <c r="AG20" i="30"/>
  <c r="AF20" i="30"/>
  <c r="AE20" i="30"/>
  <c r="AD20" i="30"/>
  <c r="B20" i="30"/>
  <c r="AF19" i="30"/>
  <c r="AE19" i="30"/>
  <c r="AD19" i="30"/>
  <c r="AG19" i="30" s="1"/>
  <c r="B19" i="30"/>
  <c r="AF18" i="30"/>
  <c r="AE18" i="30"/>
  <c r="AD18" i="30"/>
  <c r="AG18" i="30" s="1"/>
  <c r="B18" i="30"/>
  <c r="AG17" i="30"/>
  <c r="AF17" i="30"/>
  <c r="AE17" i="30"/>
  <c r="AD17" i="30"/>
  <c r="B17" i="30"/>
  <c r="AF16" i="30"/>
  <c r="AE16" i="30"/>
  <c r="AD16" i="30"/>
  <c r="AG16" i="30" s="1"/>
  <c r="B16" i="30"/>
  <c r="AG15" i="30"/>
  <c r="AF15" i="30"/>
  <c r="AE15" i="30"/>
  <c r="AD15" i="30"/>
  <c r="B15" i="30"/>
  <c r="AF14" i="30"/>
  <c r="AE14" i="30"/>
  <c r="AD14" i="30"/>
  <c r="AG14" i="30" s="1"/>
  <c r="B14" i="30"/>
  <c r="AF13" i="30"/>
  <c r="AE13" i="30"/>
  <c r="AD13" i="30"/>
  <c r="AG13" i="30" s="1"/>
  <c r="B13" i="30"/>
  <c r="AG12" i="30"/>
  <c r="AF12" i="30"/>
  <c r="AE12" i="30"/>
  <c r="AD12" i="30"/>
  <c r="B12" i="30"/>
  <c r="AF11" i="30"/>
  <c r="AE11" i="30"/>
  <c r="AD11" i="30"/>
  <c r="AG11" i="30" s="1"/>
  <c r="B11" i="30"/>
  <c r="AF10" i="30"/>
  <c r="AE10" i="30"/>
  <c r="AD10" i="30"/>
  <c r="AG10" i="30" s="1"/>
  <c r="AG9" i="30"/>
  <c r="AF9" i="30"/>
  <c r="AE9" i="30"/>
  <c r="AG8" i="30"/>
  <c r="AF8" i="30"/>
  <c r="AE8" i="30"/>
  <c r="AD8" i="30"/>
  <c r="M4" i="30"/>
  <c r="AF48" i="27"/>
  <c r="AE48" i="27"/>
  <c r="AD48" i="27"/>
  <c r="AG48" i="27" s="1"/>
  <c r="AF47" i="27"/>
  <c r="AE47" i="27"/>
  <c r="AD47" i="27"/>
  <c r="AG47" i="27" s="1"/>
  <c r="AF46" i="27"/>
  <c r="AE46" i="27"/>
  <c r="AD46" i="27"/>
  <c r="AG46" i="27" s="1"/>
  <c r="AF45" i="27"/>
  <c r="AE45" i="27"/>
  <c r="AD45" i="27"/>
  <c r="AG45" i="27" s="1"/>
  <c r="AF44" i="27"/>
  <c r="AE44" i="27"/>
  <c r="AD44" i="27"/>
  <c r="AG44" i="27" s="1"/>
  <c r="AF43" i="27"/>
  <c r="AE43" i="27"/>
  <c r="AD43" i="27"/>
  <c r="AG43" i="27" s="1"/>
  <c r="AF42" i="27"/>
  <c r="AE42" i="27"/>
  <c r="AD42" i="27"/>
  <c r="AG42" i="27" s="1"/>
  <c r="AF41" i="27"/>
  <c r="AE41" i="27"/>
  <c r="AD41" i="27"/>
  <c r="AG41" i="27" s="1"/>
  <c r="AF40" i="27"/>
  <c r="AE40" i="27"/>
  <c r="AD40" i="27"/>
  <c r="AG40" i="27" s="1"/>
  <c r="AF39" i="27"/>
  <c r="AE39" i="27"/>
  <c r="AD39" i="27"/>
  <c r="AG39" i="27" s="1"/>
  <c r="AF38" i="27"/>
  <c r="AE38" i="27"/>
  <c r="AD38" i="27"/>
  <c r="AG38" i="27" s="1"/>
  <c r="AF37" i="27"/>
  <c r="AE37" i="27"/>
  <c r="AD37" i="27"/>
  <c r="AG37" i="27" s="1"/>
  <c r="AF36" i="27"/>
  <c r="AE36" i="27"/>
  <c r="AD36" i="27"/>
  <c r="AG36" i="27" s="1"/>
  <c r="AF35" i="27"/>
  <c r="AE35" i="27"/>
  <c r="AD35" i="27"/>
  <c r="AG35" i="27" s="1"/>
  <c r="AF34" i="27"/>
  <c r="AE34" i="27"/>
  <c r="AD34" i="27"/>
  <c r="AG34" i="27" s="1"/>
  <c r="B34" i="27"/>
  <c r="AF33" i="27"/>
  <c r="AE33" i="27"/>
  <c r="AD33" i="27"/>
  <c r="AG33" i="27" s="1"/>
  <c r="B33" i="27"/>
  <c r="AG32" i="27"/>
  <c r="AF32" i="27"/>
  <c r="AE32" i="27"/>
  <c r="AD32" i="27"/>
  <c r="B32" i="27"/>
  <c r="AF31" i="27"/>
  <c r="AE31" i="27"/>
  <c r="AD31" i="27"/>
  <c r="AG31" i="27" s="1"/>
  <c r="B31" i="27"/>
  <c r="AF30" i="27"/>
  <c r="AE30" i="27"/>
  <c r="AD30" i="27"/>
  <c r="AG30" i="27" s="1"/>
  <c r="B30" i="27"/>
  <c r="AG29" i="27"/>
  <c r="AF29" i="27"/>
  <c r="AE29" i="27"/>
  <c r="AD29" i="27"/>
  <c r="B29" i="27"/>
  <c r="AF28" i="27"/>
  <c r="AE28" i="27"/>
  <c r="AD28" i="27"/>
  <c r="AG28" i="27" s="1"/>
  <c r="B28" i="27"/>
  <c r="AG27" i="27"/>
  <c r="AF27" i="27"/>
  <c r="AE27" i="27"/>
  <c r="AD27" i="27"/>
  <c r="B27" i="27"/>
  <c r="AF26" i="27"/>
  <c r="AE26" i="27"/>
  <c r="AD26" i="27"/>
  <c r="AG26" i="27" s="1"/>
  <c r="B26" i="27"/>
  <c r="AF25" i="27"/>
  <c r="AE25" i="27"/>
  <c r="AD25" i="27"/>
  <c r="AG25" i="27" s="1"/>
  <c r="B25" i="27"/>
  <c r="AG24" i="27"/>
  <c r="AF24" i="27"/>
  <c r="AE24" i="27"/>
  <c r="AD24" i="27"/>
  <c r="B24" i="27"/>
  <c r="AF23" i="27"/>
  <c r="AE23" i="27"/>
  <c r="AD23" i="27"/>
  <c r="AG23" i="27" s="1"/>
  <c r="B23" i="27"/>
  <c r="AF22" i="27"/>
  <c r="AE22" i="27"/>
  <c r="AD22" i="27"/>
  <c r="AG22" i="27" s="1"/>
  <c r="B22" i="27"/>
  <c r="AG21" i="27"/>
  <c r="AF21" i="27"/>
  <c r="AE21" i="27"/>
  <c r="AD21" i="27"/>
  <c r="B21" i="27"/>
  <c r="AF20" i="27"/>
  <c r="AE20" i="27"/>
  <c r="AD20" i="27"/>
  <c r="AG20" i="27" s="1"/>
  <c r="B20" i="27"/>
  <c r="AG19" i="27"/>
  <c r="AF19" i="27"/>
  <c r="AE19" i="27"/>
  <c r="AD19" i="27"/>
  <c r="B19" i="27"/>
  <c r="AF18" i="27"/>
  <c r="AE18" i="27"/>
  <c r="AD18" i="27"/>
  <c r="AG18" i="27" s="1"/>
  <c r="B18" i="27"/>
  <c r="AF17" i="27"/>
  <c r="AE17" i="27"/>
  <c r="AD17" i="27"/>
  <c r="AG17" i="27" s="1"/>
  <c r="B17" i="27"/>
  <c r="AG16" i="27"/>
  <c r="AF16" i="27"/>
  <c r="AE16" i="27"/>
  <c r="AD16" i="27"/>
  <c r="B16" i="27"/>
  <c r="AF15" i="27"/>
  <c r="AE15" i="27"/>
  <c r="AD15" i="27"/>
  <c r="AG15" i="27" s="1"/>
  <c r="B15" i="27"/>
  <c r="AF14" i="27"/>
  <c r="AE14" i="27"/>
  <c r="AD14" i="27"/>
  <c r="AG14" i="27" s="1"/>
  <c r="B14" i="27"/>
  <c r="AG13" i="27"/>
  <c r="AF13" i="27"/>
  <c r="AE13" i="27"/>
  <c r="AD13" i="27"/>
  <c r="B13" i="27"/>
  <c r="AF12" i="27"/>
  <c r="AE12" i="27"/>
  <c r="AD12" i="27"/>
  <c r="AG12" i="27" s="1"/>
  <c r="B12" i="27"/>
  <c r="AG11" i="27"/>
  <c r="AF11" i="27"/>
  <c r="AE11" i="27"/>
  <c r="AD11" i="27"/>
  <c r="B11" i="27"/>
  <c r="AF10" i="27"/>
  <c r="AE10" i="27"/>
  <c r="AD10" i="27"/>
  <c r="AG10" i="27" s="1"/>
  <c r="B10" i="27"/>
  <c r="AF9" i="27"/>
  <c r="AE9" i="27"/>
  <c r="AD9" i="27"/>
  <c r="AG9" i="27" s="1"/>
  <c r="B9" i="27"/>
  <c r="AG47" i="13"/>
  <c r="AF47" i="13"/>
  <c r="AE47" i="13"/>
  <c r="AD47" i="13"/>
  <c r="AG46" i="13"/>
  <c r="AF46" i="13"/>
  <c r="AE46" i="13"/>
  <c r="AD46" i="13"/>
  <c r="AF45" i="13"/>
  <c r="AE45" i="13"/>
  <c r="AD45" i="13"/>
  <c r="AG45" i="13" s="1"/>
  <c r="AF44" i="13"/>
  <c r="AE44" i="13"/>
  <c r="AD44" i="13"/>
  <c r="AG44" i="13" s="1"/>
  <c r="AF43" i="13"/>
  <c r="AE43" i="13"/>
  <c r="AD43" i="13"/>
  <c r="AG43" i="13" s="1"/>
  <c r="AF42" i="13"/>
  <c r="AE42" i="13"/>
  <c r="AD42" i="13"/>
  <c r="AG42" i="13" s="1"/>
  <c r="AF41" i="13"/>
  <c r="AE41" i="13"/>
  <c r="AD41" i="13"/>
  <c r="AG41" i="13" s="1"/>
  <c r="AG40" i="13"/>
  <c r="AF40" i="13"/>
  <c r="AE40" i="13"/>
  <c r="AD40" i="13"/>
  <c r="AG39" i="13"/>
  <c r="AF39" i="13"/>
  <c r="AE39" i="13"/>
  <c r="AD39" i="13"/>
  <c r="AG38" i="13"/>
  <c r="AF38" i="13"/>
  <c r="AE38" i="13"/>
  <c r="AD38" i="13"/>
  <c r="AF37" i="13"/>
  <c r="AE37" i="13"/>
  <c r="AD37" i="13"/>
  <c r="AG37" i="13" s="1"/>
  <c r="AF36" i="13"/>
  <c r="AE36" i="13"/>
  <c r="AD36" i="13"/>
  <c r="AG36" i="13" s="1"/>
  <c r="AF35" i="13"/>
  <c r="AE35" i="13"/>
  <c r="AD35" i="13"/>
  <c r="AG35" i="13" s="1"/>
  <c r="AF34" i="13"/>
  <c r="AE34" i="13"/>
  <c r="AD34" i="13"/>
  <c r="AG34" i="13" s="1"/>
  <c r="AF33" i="13"/>
  <c r="AE33" i="13"/>
  <c r="AD33" i="13"/>
  <c r="AG33" i="13" s="1"/>
  <c r="AG32" i="13"/>
  <c r="AF32" i="13"/>
  <c r="AE32" i="13"/>
  <c r="AD32" i="13"/>
  <c r="AG31" i="13"/>
  <c r="AF31" i="13"/>
  <c r="AE31" i="13"/>
  <c r="AD31" i="13"/>
  <c r="AG30" i="13"/>
  <c r="AF30" i="13"/>
  <c r="AE30" i="13"/>
  <c r="AD30" i="13"/>
  <c r="AF29" i="13"/>
  <c r="AE29" i="13"/>
  <c r="AD29" i="13"/>
  <c r="AG29" i="13" s="1"/>
  <c r="AF28" i="13"/>
  <c r="AE28" i="13"/>
  <c r="AD28" i="13"/>
  <c r="AG28" i="13" s="1"/>
  <c r="AF27" i="13"/>
  <c r="AE27" i="13"/>
  <c r="AD27" i="13"/>
  <c r="AG27" i="13" s="1"/>
  <c r="AF26" i="13"/>
  <c r="AE26" i="13"/>
  <c r="AD26" i="13"/>
  <c r="AG26" i="13" s="1"/>
  <c r="AF25" i="13"/>
  <c r="AE25" i="13"/>
  <c r="AD25" i="13"/>
  <c r="AG25" i="13" s="1"/>
  <c r="AG24" i="13"/>
  <c r="AF24" i="13"/>
  <c r="AE24" i="13"/>
  <c r="AD24" i="13"/>
  <c r="AG23" i="13"/>
  <c r="AF23" i="13"/>
  <c r="AE23" i="13"/>
  <c r="AD23" i="13"/>
  <c r="AG22" i="13"/>
  <c r="AF22" i="13"/>
  <c r="AE22" i="13"/>
  <c r="AD22" i="13"/>
  <c r="AF21" i="13"/>
  <c r="AE21" i="13"/>
  <c r="AD21" i="13"/>
  <c r="AG21" i="13" s="1"/>
  <c r="AF20" i="13"/>
  <c r="AE20" i="13"/>
  <c r="AD20" i="13"/>
  <c r="AG20" i="13" s="1"/>
  <c r="AF19" i="13"/>
  <c r="AE19" i="13"/>
  <c r="AD19" i="13"/>
  <c r="AG19" i="13" s="1"/>
  <c r="AF18" i="13"/>
  <c r="AE18" i="13"/>
  <c r="AD18" i="13"/>
  <c r="AG18" i="13" s="1"/>
  <c r="AF17" i="13"/>
  <c r="AE17" i="13"/>
  <c r="AD17" i="13"/>
  <c r="AG17" i="13" s="1"/>
  <c r="AG16" i="13"/>
  <c r="AF16" i="13"/>
  <c r="AE16" i="13"/>
  <c r="AD16" i="13"/>
  <c r="AG15" i="13"/>
  <c r="AF15" i="13"/>
  <c r="AE15" i="13"/>
  <c r="AD15" i="13"/>
  <c r="AG14" i="13"/>
  <c r="AF14" i="13"/>
  <c r="AE14" i="13"/>
  <c r="AD14" i="13"/>
  <c r="AF13" i="13"/>
  <c r="AE13" i="13"/>
  <c r="AD13" i="13"/>
  <c r="AG13" i="13" s="1"/>
  <c r="AF12" i="13"/>
  <c r="AE12" i="13"/>
  <c r="AD12" i="13"/>
  <c r="AG12" i="13" s="1"/>
  <c r="AF11" i="13"/>
  <c r="AE11" i="13"/>
  <c r="AD11" i="13"/>
  <c r="AG11" i="13" s="1"/>
  <c r="AF10" i="13"/>
  <c r="AE10" i="13"/>
  <c r="AD10" i="13"/>
  <c r="AG10" i="13" s="1"/>
  <c r="AF9" i="13"/>
  <c r="AE9" i="13"/>
  <c r="AD9" i="13"/>
  <c r="AF8" i="13"/>
  <c r="AF48" i="13" s="1"/>
  <c r="AE8" i="13"/>
  <c r="AD8" i="13"/>
  <c r="AG8" i="13" s="1"/>
  <c r="M4" i="13"/>
  <c r="C4" i="13"/>
  <c r="B2" i="13"/>
  <c r="AG47" i="12"/>
  <c r="AF47" i="12"/>
  <c r="AE47" i="12"/>
  <c r="AD47" i="12"/>
  <c r="AG46" i="12"/>
  <c r="AF46" i="12"/>
  <c r="AE46" i="12"/>
  <c r="AD46" i="12"/>
  <c r="AF45" i="12"/>
  <c r="AE45" i="12"/>
  <c r="AD45" i="12"/>
  <c r="AG45" i="12" s="1"/>
  <c r="AF44" i="12"/>
  <c r="AE44" i="12"/>
  <c r="AD44" i="12"/>
  <c r="AG44" i="12" s="1"/>
  <c r="AG43" i="12"/>
  <c r="AF43" i="12"/>
  <c r="AE43" i="12"/>
  <c r="AD43" i="12"/>
  <c r="AF42" i="12"/>
  <c r="AE42" i="12"/>
  <c r="AD42" i="12"/>
  <c r="AG42" i="12" s="1"/>
  <c r="AF41" i="12"/>
  <c r="AE41" i="12"/>
  <c r="AD41" i="12"/>
  <c r="AG41" i="12" s="1"/>
  <c r="AF40" i="12"/>
  <c r="AE40" i="12"/>
  <c r="AD40" i="12"/>
  <c r="AG40" i="12" s="1"/>
  <c r="AF39" i="12"/>
  <c r="AE39" i="12"/>
  <c r="AD39" i="12"/>
  <c r="AG39" i="12" s="1"/>
  <c r="AF38" i="12"/>
  <c r="AE38" i="12"/>
  <c r="AD38" i="12"/>
  <c r="AG38" i="12" s="1"/>
  <c r="AF37" i="12"/>
  <c r="AE37" i="12"/>
  <c r="AD37" i="12"/>
  <c r="AG37" i="12" s="1"/>
  <c r="AF36" i="12"/>
  <c r="AE36" i="12"/>
  <c r="AD36" i="12"/>
  <c r="AG36" i="12" s="1"/>
  <c r="AF35" i="12"/>
  <c r="AE35" i="12"/>
  <c r="AD35" i="12"/>
  <c r="AG35" i="12" s="1"/>
  <c r="AF34" i="12"/>
  <c r="AE34" i="12"/>
  <c r="AD34" i="12"/>
  <c r="AG34" i="12" s="1"/>
  <c r="AF33" i="12"/>
  <c r="AE33" i="12"/>
  <c r="AD33" i="12"/>
  <c r="AG33" i="12" s="1"/>
  <c r="AF32" i="12"/>
  <c r="AE32" i="12"/>
  <c r="AD32" i="12"/>
  <c r="AG32" i="12" s="1"/>
  <c r="AG31" i="12"/>
  <c r="AF31" i="12"/>
  <c r="AE31" i="12"/>
  <c r="AD31" i="12"/>
  <c r="AG30" i="12"/>
  <c r="AF30" i="12"/>
  <c r="AE30" i="12"/>
  <c r="AD30" i="12"/>
  <c r="AF29" i="12"/>
  <c r="AE29" i="12"/>
  <c r="AD29" i="12"/>
  <c r="AG29" i="12" s="1"/>
  <c r="AF28" i="12"/>
  <c r="AE28" i="12"/>
  <c r="AD28" i="12"/>
  <c r="AG28" i="12" s="1"/>
  <c r="AG27" i="12"/>
  <c r="AF27" i="12"/>
  <c r="AE27" i="12"/>
  <c r="AD27" i="12"/>
  <c r="AF26" i="12"/>
  <c r="AE26" i="12"/>
  <c r="AD26" i="12"/>
  <c r="AG26" i="12" s="1"/>
  <c r="AF25" i="12"/>
  <c r="AE25" i="12"/>
  <c r="AD25" i="12"/>
  <c r="AG25" i="12" s="1"/>
  <c r="AF24" i="12"/>
  <c r="AE24" i="12"/>
  <c r="AD24" i="12"/>
  <c r="AG24" i="12" s="1"/>
  <c r="AF23" i="12"/>
  <c r="AE23" i="12"/>
  <c r="AD23" i="12"/>
  <c r="AG23" i="12" s="1"/>
  <c r="AF22" i="12"/>
  <c r="AE22" i="12"/>
  <c r="AD22" i="12"/>
  <c r="AG22" i="12" s="1"/>
  <c r="AF21" i="12"/>
  <c r="AE21" i="12"/>
  <c r="AD21" i="12"/>
  <c r="AG21" i="12" s="1"/>
  <c r="AF20" i="12"/>
  <c r="AE20" i="12"/>
  <c r="AD20" i="12"/>
  <c r="AG20" i="12" s="1"/>
  <c r="AF19" i="12"/>
  <c r="AE19" i="12"/>
  <c r="AD19" i="12"/>
  <c r="AG19" i="12" s="1"/>
  <c r="AF18" i="12"/>
  <c r="AE18" i="12"/>
  <c r="AD18" i="12"/>
  <c r="AG18" i="12" s="1"/>
  <c r="AF17" i="12"/>
  <c r="AE17" i="12"/>
  <c r="AD17" i="12"/>
  <c r="AG17" i="12" s="1"/>
  <c r="AF16" i="12"/>
  <c r="AE16" i="12"/>
  <c r="AD16" i="12"/>
  <c r="AG16" i="12" s="1"/>
  <c r="AG15" i="12"/>
  <c r="AF15" i="12"/>
  <c r="AE15" i="12"/>
  <c r="AD15" i="12"/>
  <c r="AG14" i="12"/>
  <c r="AF14" i="12"/>
  <c r="AE14" i="12"/>
  <c r="AD14" i="12"/>
  <c r="AF13" i="12"/>
  <c r="AE13" i="12"/>
  <c r="AD13" i="12"/>
  <c r="AG13" i="12" s="1"/>
  <c r="AF12" i="12"/>
  <c r="AE12" i="12"/>
  <c r="AD12" i="12"/>
  <c r="AG12" i="12" s="1"/>
  <c r="AG11" i="12"/>
  <c r="AF11" i="12"/>
  <c r="AE11" i="12"/>
  <c r="AD11" i="12"/>
  <c r="AF10" i="12"/>
  <c r="AE10" i="12"/>
  <c r="AD10" i="12"/>
  <c r="AG10" i="12" s="1"/>
  <c r="AF9" i="12"/>
  <c r="AE9" i="12"/>
  <c r="AD9" i="12"/>
  <c r="AG9" i="12" s="1"/>
  <c r="AF8" i="12"/>
  <c r="AE8" i="12"/>
  <c r="AD8" i="12"/>
  <c r="M4" i="12"/>
  <c r="C4" i="12"/>
  <c r="B2" i="12"/>
  <c r="AF47" i="11"/>
  <c r="AE47" i="11"/>
  <c r="AD47" i="11"/>
  <c r="AG47" i="11" s="1"/>
  <c r="AF46" i="11"/>
  <c r="AE46" i="11"/>
  <c r="AD46" i="11"/>
  <c r="AG46" i="11" s="1"/>
  <c r="AF45" i="11"/>
  <c r="AE45" i="11"/>
  <c r="AD45" i="11"/>
  <c r="AG45" i="11" s="1"/>
  <c r="AF44" i="11"/>
  <c r="AE44" i="11"/>
  <c r="AD44" i="11"/>
  <c r="AG44" i="11" s="1"/>
  <c r="AF43" i="11"/>
  <c r="AE43" i="11"/>
  <c r="AD43" i="11"/>
  <c r="AG43" i="11" s="1"/>
  <c r="AG42" i="11"/>
  <c r="AF42" i="11"/>
  <c r="AE42" i="11"/>
  <c r="AD42" i="11"/>
  <c r="AF41" i="11"/>
  <c r="AE41" i="11"/>
  <c r="AD41" i="11"/>
  <c r="AG41" i="11" s="1"/>
  <c r="AF40" i="11"/>
  <c r="AE40" i="11"/>
  <c r="AD40" i="11"/>
  <c r="AG40" i="11" s="1"/>
  <c r="AF39" i="11"/>
  <c r="AE39" i="11"/>
  <c r="AD39" i="11"/>
  <c r="AG39" i="11" s="1"/>
  <c r="AG38" i="11"/>
  <c r="AF38" i="11"/>
  <c r="AE38" i="11"/>
  <c r="AD38" i="11"/>
  <c r="AF37" i="11"/>
  <c r="AE37" i="11"/>
  <c r="AD37" i="11"/>
  <c r="AG37" i="11" s="1"/>
  <c r="AF36" i="11"/>
  <c r="AE36" i="11"/>
  <c r="AD36" i="11"/>
  <c r="AG36" i="11" s="1"/>
  <c r="AF35" i="11"/>
  <c r="AE35" i="11"/>
  <c r="AD35" i="11"/>
  <c r="AG35" i="11" s="1"/>
  <c r="AF34" i="11"/>
  <c r="AE34" i="11"/>
  <c r="AD34" i="11"/>
  <c r="AG34" i="11" s="1"/>
  <c r="AF33" i="11"/>
  <c r="AE33" i="11"/>
  <c r="AD33" i="11"/>
  <c r="AG33" i="11" s="1"/>
  <c r="AG32" i="11"/>
  <c r="AF32" i="11"/>
  <c r="AE32" i="11"/>
  <c r="AD32" i="11"/>
  <c r="AF31" i="11"/>
  <c r="AE31" i="11"/>
  <c r="AD31" i="11"/>
  <c r="AG31" i="11" s="1"/>
  <c r="AF30" i="11"/>
  <c r="AE30" i="11"/>
  <c r="AD30" i="11"/>
  <c r="AG30" i="11" s="1"/>
  <c r="AF29" i="11"/>
  <c r="AE29" i="11"/>
  <c r="AD29" i="11"/>
  <c r="AG29" i="11" s="1"/>
  <c r="AF28" i="11"/>
  <c r="AE28" i="11"/>
  <c r="AD28" i="11"/>
  <c r="AG28" i="11" s="1"/>
  <c r="AF27" i="11"/>
  <c r="AE27" i="11"/>
  <c r="AD27" i="11"/>
  <c r="AG27" i="11" s="1"/>
  <c r="AG26" i="11"/>
  <c r="AF26" i="11"/>
  <c r="AE26" i="11"/>
  <c r="AD26" i="11"/>
  <c r="AF25" i="11"/>
  <c r="AE25" i="11"/>
  <c r="AD25" i="11"/>
  <c r="AG25" i="11" s="1"/>
  <c r="AF24" i="11"/>
  <c r="AE24" i="11"/>
  <c r="AD24" i="11"/>
  <c r="AG24" i="11" s="1"/>
  <c r="AF23" i="11"/>
  <c r="AE23" i="11"/>
  <c r="AD23" i="11"/>
  <c r="AG23" i="11" s="1"/>
  <c r="AG22" i="11"/>
  <c r="AF22" i="11"/>
  <c r="AE22" i="11"/>
  <c r="AD22" i="11"/>
  <c r="AF21" i="11"/>
  <c r="AE21" i="11"/>
  <c r="AD21" i="11"/>
  <c r="AG21" i="11" s="1"/>
  <c r="AF20" i="11"/>
  <c r="AE20" i="11"/>
  <c r="AD20" i="11"/>
  <c r="AG20" i="11" s="1"/>
  <c r="AF19" i="11"/>
  <c r="AE19" i="11"/>
  <c r="AD19" i="11"/>
  <c r="AG19" i="11" s="1"/>
  <c r="AF18" i="11"/>
  <c r="AE18" i="11"/>
  <c r="AD18" i="11"/>
  <c r="AG18" i="11" s="1"/>
  <c r="AF17" i="11"/>
  <c r="AE17" i="11"/>
  <c r="AD17" i="11"/>
  <c r="AG17" i="11" s="1"/>
  <c r="AG16" i="11"/>
  <c r="AF16" i="11"/>
  <c r="AE16" i="11"/>
  <c r="AD16" i="11"/>
  <c r="AF15" i="11"/>
  <c r="AE15" i="11"/>
  <c r="AD15" i="11"/>
  <c r="AG15" i="11" s="1"/>
  <c r="AF14" i="11"/>
  <c r="AE14" i="11"/>
  <c r="AD14" i="11"/>
  <c r="AG14" i="11" s="1"/>
  <c r="AF13" i="11"/>
  <c r="AE13" i="11"/>
  <c r="AD13" i="11"/>
  <c r="AG13" i="11" s="1"/>
  <c r="AF12" i="11"/>
  <c r="AE12" i="11"/>
  <c r="AD12" i="11"/>
  <c r="AG12" i="11" s="1"/>
  <c r="AF11" i="11"/>
  <c r="AE11" i="11"/>
  <c r="AD11" i="11"/>
  <c r="AG11" i="11" s="1"/>
  <c r="AG10" i="11"/>
  <c r="AF10" i="11"/>
  <c r="AE10" i="11"/>
  <c r="AD10" i="11"/>
  <c r="AF9" i="11"/>
  <c r="AE9" i="11"/>
  <c r="AD9" i="11"/>
  <c r="AG9" i="11" s="1"/>
  <c r="AF8" i="11"/>
  <c r="AE8" i="11"/>
  <c r="AD8" i="11"/>
  <c r="AG8" i="11" s="1"/>
  <c r="M4" i="11"/>
  <c r="C4" i="11"/>
  <c r="B2" i="11"/>
  <c r="AF47" i="10"/>
  <c r="AE47" i="10"/>
  <c r="AD47" i="10"/>
  <c r="AG47" i="10" s="1"/>
  <c r="AF46" i="10"/>
  <c r="AE46" i="10"/>
  <c r="AD46" i="10"/>
  <c r="AG46" i="10" s="1"/>
  <c r="AG45" i="10"/>
  <c r="AF45" i="10"/>
  <c r="AE45" i="10"/>
  <c r="AD45" i="10"/>
  <c r="AG44" i="10"/>
  <c r="AF44" i="10"/>
  <c r="AE44" i="10"/>
  <c r="AD44" i="10"/>
  <c r="AF43" i="10"/>
  <c r="AE43" i="10"/>
  <c r="AD43" i="10"/>
  <c r="AG43" i="10" s="1"/>
  <c r="AF42" i="10"/>
  <c r="AE42" i="10"/>
  <c r="AD42" i="10"/>
  <c r="AG42" i="10" s="1"/>
  <c r="AG41" i="10"/>
  <c r="AF41" i="10"/>
  <c r="AE41" i="10"/>
  <c r="AD41" i="10"/>
  <c r="AF40" i="10"/>
  <c r="AE40" i="10"/>
  <c r="AD40" i="10"/>
  <c r="AG40" i="10" s="1"/>
  <c r="AF39" i="10"/>
  <c r="AE39" i="10"/>
  <c r="AD39" i="10"/>
  <c r="AG39" i="10" s="1"/>
  <c r="AF38" i="10"/>
  <c r="AE38" i="10"/>
  <c r="AD38" i="10"/>
  <c r="AG38" i="10" s="1"/>
  <c r="AF37" i="10"/>
  <c r="AE37" i="10"/>
  <c r="AD37" i="10"/>
  <c r="AG37" i="10" s="1"/>
  <c r="AF36" i="10"/>
  <c r="AE36" i="10"/>
  <c r="AD36" i="10"/>
  <c r="AG36" i="10" s="1"/>
  <c r="AF35" i="10"/>
  <c r="AE35" i="10"/>
  <c r="AD35" i="10"/>
  <c r="AG35" i="10" s="1"/>
  <c r="AF34" i="10"/>
  <c r="AE34" i="10"/>
  <c r="AD34" i="10"/>
  <c r="AG34" i="10" s="1"/>
  <c r="AF33" i="10"/>
  <c r="AE33" i="10"/>
  <c r="AD33" i="10"/>
  <c r="AG33" i="10" s="1"/>
  <c r="AF32" i="10"/>
  <c r="AE32" i="10"/>
  <c r="AD32" i="10"/>
  <c r="AG32" i="10" s="1"/>
  <c r="AF31" i="10"/>
  <c r="AE31" i="10"/>
  <c r="AD31" i="10"/>
  <c r="AG31" i="10" s="1"/>
  <c r="AF30" i="10"/>
  <c r="AE30" i="10"/>
  <c r="AD30" i="10"/>
  <c r="AG30" i="10" s="1"/>
  <c r="AG29" i="10"/>
  <c r="AF29" i="10"/>
  <c r="AE29" i="10"/>
  <c r="AD29" i="10"/>
  <c r="AG28" i="10"/>
  <c r="AF28" i="10"/>
  <c r="AE28" i="10"/>
  <c r="AD28" i="10"/>
  <c r="AF27" i="10"/>
  <c r="AE27" i="10"/>
  <c r="AD27" i="10"/>
  <c r="AG27" i="10" s="1"/>
  <c r="AF26" i="10"/>
  <c r="AE26" i="10"/>
  <c r="AD26" i="10"/>
  <c r="AG26" i="10" s="1"/>
  <c r="AG25" i="10"/>
  <c r="AF25" i="10"/>
  <c r="AE25" i="10"/>
  <c r="AD25" i="10"/>
  <c r="AF24" i="10"/>
  <c r="AE24" i="10"/>
  <c r="AD24" i="10"/>
  <c r="AG24" i="10" s="1"/>
  <c r="AF23" i="10"/>
  <c r="AE23" i="10"/>
  <c r="AD23" i="10"/>
  <c r="AG23" i="10" s="1"/>
  <c r="AF22" i="10"/>
  <c r="AE22" i="10"/>
  <c r="AD22" i="10"/>
  <c r="AG22" i="10" s="1"/>
  <c r="AF21" i="10"/>
  <c r="AE21" i="10"/>
  <c r="AD21" i="10"/>
  <c r="AG21" i="10" s="1"/>
  <c r="AF20" i="10"/>
  <c r="AE20" i="10"/>
  <c r="AD20" i="10"/>
  <c r="AG20" i="10" s="1"/>
  <c r="AF19" i="10"/>
  <c r="AE19" i="10"/>
  <c r="AD19" i="10"/>
  <c r="AG19" i="10" s="1"/>
  <c r="AF18" i="10"/>
  <c r="AE18" i="10"/>
  <c r="AD18" i="10"/>
  <c r="AG18" i="10" s="1"/>
  <c r="AF17" i="10"/>
  <c r="AE17" i="10"/>
  <c r="AD17" i="10"/>
  <c r="AG17" i="10" s="1"/>
  <c r="AF16" i="10"/>
  <c r="AE16" i="10"/>
  <c r="AD16" i="10"/>
  <c r="AG16" i="10" s="1"/>
  <c r="AF15" i="10"/>
  <c r="AE15" i="10"/>
  <c r="AD15" i="10"/>
  <c r="AG15" i="10" s="1"/>
  <c r="AF14" i="10"/>
  <c r="AE14" i="10"/>
  <c r="AD14" i="10"/>
  <c r="AG14" i="10" s="1"/>
  <c r="AG13" i="10"/>
  <c r="AF13" i="10"/>
  <c r="AE13" i="10"/>
  <c r="AD13" i="10"/>
  <c r="AG12" i="10"/>
  <c r="AF12" i="10"/>
  <c r="AE12" i="10"/>
  <c r="AD12" i="10"/>
  <c r="AF11" i="10"/>
  <c r="AE11" i="10"/>
  <c r="AD11" i="10"/>
  <c r="AG11" i="10" s="1"/>
  <c r="AF10" i="10"/>
  <c r="AE10" i="10"/>
  <c r="AD10" i="10"/>
  <c r="AG10" i="10" s="1"/>
  <c r="AG9" i="10"/>
  <c r="AF9" i="10"/>
  <c r="AE9" i="10"/>
  <c r="AE48" i="10" s="1"/>
  <c r="AD9" i="10"/>
  <c r="AF8" i="10"/>
  <c r="AE8" i="10"/>
  <c r="AD8" i="10"/>
  <c r="AD48" i="10" s="1"/>
  <c r="M4" i="10"/>
  <c r="C4" i="10"/>
  <c r="B2" i="10"/>
  <c r="AF47" i="9"/>
  <c r="AE47" i="9"/>
  <c r="AD47" i="9"/>
  <c r="AG47" i="9" s="1"/>
  <c r="AF46" i="9"/>
  <c r="AE46" i="9"/>
  <c r="AD46" i="9"/>
  <c r="AG46" i="9" s="1"/>
  <c r="AF45" i="9"/>
  <c r="AE45" i="9"/>
  <c r="AD45" i="9"/>
  <c r="AG45" i="9" s="1"/>
  <c r="AF44" i="9"/>
  <c r="AE44" i="9"/>
  <c r="AD44" i="9"/>
  <c r="AG44" i="9" s="1"/>
  <c r="AF43" i="9"/>
  <c r="AE43" i="9"/>
  <c r="AD43" i="9"/>
  <c r="AG43" i="9" s="1"/>
  <c r="AF42" i="9"/>
  <c r="AE42" i="9"/>
  <c r="AD42" i="9"/>
  <c r="AG42" i="9" s="1"/>
  <c r="AF41" i="9"/>
  <c r="AE41" i="9"/>
  <c r="AD41" i="9"/>
  <c r="AG41" i="9" s="1"/>
  <c r="AG40" i="9"/>
  <c r="AF40" i="9"/>
  <c r="AE40" i="9"/>
  <c r="AD40" i="9"/>
  <c r="AF39" i="9"/>
  <c r="AE39" i="9"/>
  <c r="AD39" i="9"/>
  <c r="AG39" i="9" s="1"/>
  <c r="AF38" i="9"/>
  <c r="AE38" i="9"/>
  <c r="AD38" i="9"/>
  <c r="AG38" i="9" s="1"/>
  <c r="AG37" i="9"/>
  <c r="AF37" i="9"/>
  <c r="AE37" i="9"/>
  <c r="AD37" i="9"/>
  <c r="AG36" i="9"/>
  <c r="AF36" i="9"/>
  <c r="AE36" i="9"/>
  <c r="AD36" i="9"/>
  <c r="AF35" i="9"/>
  <c r="AE35" i="9"/>
  <c r="AD35" i="9"/>
  <c r="AG35" i="9" s="1"/>
  <c r="AF34" i="9"/>
  <c r="AE34" i="9"/>
  <c r="AD34" i="9"/>
  <c r="AG34" i="9" s="1"/>
  <c r="AG33" i="9"/>
  <c r="AF33" i="9"/>
  <c r="AE33" i="9"/>
  <c r="AD33" i="9"/>
  <c r="AG32" i="9"/>
  <c r="AF32" i="9"/>
  <c r="AE32" i="9"/>
  <c r="AD32" i="9"/>
  <c r="AF31" i="9"/>
  <c r="AE31" i="9"/>
  <c r="AD31" i="9"/>
  <c r="AG31" i="9" s="1"/>
  <c r="AF30" i="9"/>
  <c r="AE30" i="9"/>
  <c r="AD30" i="9"/>
  <c r="AG30" i="9" s="1"/>
  <c r="AG29" i="9"/>
  <c r="AF29" i="9"/>
  <c r="AE29" i="9"/>
  <c r="AD29" i="9"/>
  <c r="AG28" i="9"/>
  <c r="AF28" i="9"/>
  <c r="AE28" i="9"/>
  <c r="AD28" i="9"/>
  <c r="AF27" i="9"/>
  <c r="AE27" i="9"/>
  <c r="AD27" i="9"/>
  <c r="AG27" i="9" s="1"/>
  <c r="AF26" i="9"/>
  <c r="AE26" i="9"/>
  <c r="AD26" i="9"/>
  <c r="AG26" i="9" s="1"/>
  <c r="AG25" i="9"/>
  <c r="AF25" i="9"/>
  <c r="AE25" i="9"/>
  <c r="AD25" i="9"/>
  <c r="AG24" i="9"/>
  <c r="AF24" i="9"/>
  <c r="AE24" i="9"/>
  <c r="AD24" i="9"/>
  <c r="AF23" i="9"/>
  <c r="AE23" i="9"/>
  <c r="AD23" i="9"/>
  <c r="AG23" i="9" s="1"/>
  <c r="AF22" i="9"/>
  <c r="AE22" i="9"/>
  <c r="AD22" i="9"/>
  <c r="AG22" i="9" s="1"/>
  <c r="AG21" i="9"/>
  <c r="AF21" i="9"/>
  <c r="AE21" i="9"/>
  <c r="AD21" i="9"/>
  <c r="AG20" i="9"/>
  <c r="AF20" i="9"/>
  <c r="AE20" i="9"/>
  <c r="AD20" i="9"/>
  <c r="AF19" i="9"/>
  <c r="AE19" i="9"/>
  <c r="AD19" i="9"/>
  <c r="AG19" i="9" s="1"/>
  <c r="AF18" i="9"/>
  <c r="AE18" i="9"/>
  <c r="AD18" i="9"/>
  <c r="AG18" i="9" s="1"/>
  <c r="AG17" i="9"/>
  <c r="AF17" i="9"/>
  <c r="AE17" i="9"/>
  <c r="AD17" i="9"/>
  <c r="AG16" i="9"/>
  <c r="AF16" i="9"/>
  <c r="AE16" i="9"/>
  <c r="AD16" i="9"/>
  <c r="AF15" i="9"/>
  <c r="AE15" i="9"/>
  <c r="AD15" i="9"/>
  <c r="AG15" i="9" s="1"/>
  <c r="AF14" i="9"/>
  <c r="AE14" i="9"/>
  <c r="AD14" i="9"/>
  <c r="AG14" i="9" s="1"/>
  <c r="AG13" i="9"/>
  <c r="AF13" i="9"/>
  <c r="AE13" i="9"/>
  <c r="AD13" i="9"/>
  <c r="AG12" i="9"/>
  <c r="AF12" i="9"/>
  <c r="AE12" i="9"/>
  <c r="AD12" i="9"/>
  <c r="AF11" i="9"/>
  <c r="AE11" i="9"/>
  <c r="AD11" i="9"/>
  <c r="AG11" i="9" s="1"/>
  <c r="AF10" i="9"/>
  <c r="AE10" i="9"/>
  <c r="AD10" i="9"/>
  <c r="AG10" i="9" s="1"/>
  <c r="AG9" i="9"/>
  <c r="AF9" i="9"/>
  <c r="AE9" i="9"/>
  <c r="AD9" i="9"/>
  <c r="AG8" i="9"/>
  <c r="AF8" i="9"/>
  <c r="AE8" i="9"/>
  <c r="AD8" i="9"/>
  <c r="M4" i="9"/>
  <c r="C4" i="9"/>
  <c r="B2" i="9"/>
  <c r="AF47" i="8"/>
  <c r="AE47" i="8"/>
  <c r="AD47" i="8"/>
  <c r="AG47" i="8" s="1"/>
  <c r="AF46" i="8"/>
  <c r="AE46" i="8"/>
  <c r="AD46" i="8"/>
  <c r="AG46" i="8" s="1"/>
  <c r="AF45" i="8"/>
  <c r="AE45" i="8"/>
  <c r="AD45" i="8"/>
  <c r="AG45" i="8" s="1"/>
  <c r="AF44" i="8"/>
  <c r="AE44" i="8"/>
  <c r="AD44" i="8"/>
  <c r="AG44" i="8" s="1"/>
  <c r="AF43" i="8"/>
  <c r="AE43" i="8"/>
  <c r="AD43" i="8"/>
  <c r="AG43" i="8" s="1"/>
  <c r="AF42" i="8"/>
  <c r="AE42" i="8"/>
  <c r="AD42" i="8"/>
  <c r="AG42" i="8" s="1"/>
  <c r="AF41" i="8"/>
  <c r="AE41" i="8"/>
  <c r="AD41" i="8"/>
  <c r="AG41" i="8" s="1"/>
  <c r="AF40" i="8"/>
  <c r="AE40" i="8"/>
  <c r="AD40" i="8"/>
  <c r="AG40" i="8" s="1"/>
  <c r="AF39" i="8"/>
  <c r="AE39" i="8"/>
  <c r="AD39" i="8"/>
  <c r="AG39" i="8" s="1"/>
  <c r="AF38" i="8"/>
  <c r="AE38" i="8"/>
  <c r="AD38" i="8"/>
  <c r="AG38" i="8" s="1"/>
  <c r="AF37" i="8"/>
  <c r="AE37" i="8"/>
  <c r="AD37" i="8"/>
  <c r="AG37" i="8" s="1"/>
  <c r="AF36" i="8"/>
  <c r="AE36" i="8"/>
  <c r="AD36" i="8"/>
  <c r="AG36" i="8" s="1"/>
  <c r="AF35" i="8"/>
  <c r="AE35" i="8"/>
  <c r="AD35" i="8"/>
  <c r="AG35" i="8" s="1"/>
  <c r="AF34" i="8"/>
  <c r="AE34" i="8"/>
  <c r="AD34" i="8"/>
  <c r="AG34" i="8" s="1"/>
  <c r="AF33" i="8"/>
  <c r="AE33" i="8"/>
  <c r="AD33" i="8"/>
  <c r="AG33" i="8" s="1"/>
  <c r="AF32" i="8"/>
  <c r="AE32" i="8"/>
  <c r="AD32" i="8"/>
  <c r="AG32" i="8" s="1"/>
  <c r="AF31" i="8"/>
  <c r="AE31" i="8"/>
  <c r="AD31" i="8"/>
  <c r="AG31" i="8" s="1"/>
  <c r="AF30" i="8"/>
  <c r="AE30" i="8"/>
  <c r="AD30" i="8"/>
  <c r="AG30" i="8" s="1"/>
  <c r="AF29" i="8"/>
  <c r="AE29" i="8"/>
  <c r="AD29" i="8"/>
  <c r="AG29" i="8" s="1"/>
  <c r="AF28" i="8"/>
  <c r="AE28" i="8"/>
  <c r="AD28" i="8"/>
  <c r="AG28" i="8" s="1"/>
  <c r="AF27" i="8"/>
  <c r="AE27" i="8"/>
  <c r="AD27" i="8"/>
  <c r="AG27" i="8" s="1"/>
  <c r="AF26" i="8"/>
  <c r="AE26" i="8"/>
  <c r="AD26" i="8"/>
  <c r="AG26" i="8" s="1"/>
  <c r="AF25" i="8"/>
  <c r="AE25" i="8"/>
  <c r="AD25" i="8"/>
  <c r="AG25" i="8" s="1"/>
  <c r="AF24" i="8"/>
  <c r="AE24" i="8"/>
  <c r="AD24" i="8"/>
  <c r="AG24" i="8" s="1"/>
  <c r="AF23" i="8"/>
  <c r="AE23" i="8"/>
  <c r="AD23" i="8"/>
  <c r="AG23" i="8" s="1"/>
  <c r="AF22" i="8"/>
  <c r="AE22" i="8"/>
  <c r="AD22" i="8"/>
  <c r="AG22" i="8" s="1"/>
  <c r="AF21" i="8"/>
  <c r="AE21" i="8"/>
  <c r="AD21" i="8"/>
  <c r="AG21" i="8" s="1"/>
  <c r="AF20" i="8"/>
  <c r="AE20" i="8"/>
  <c r="AD20" i="8"/>
  <c r="AG20" i="8" s="1"/>
  <c r="AG19" i="8"/>
  <c r="AF19" i="8"/>
  <c r="AE19" i="8"/>
  <c r="AD19" i="8"/>
  <c r="AF18" i="8"/>
  <c r="AE18" i="8"/>
  <c r="AD18" i="8"/>
  <c r="AG18" i="8" s="1"/>
  <c r="AF17" i="8"/>
  <c r="AE17" i="8"/>
  <c r="AD17" i="8"/>
  <c r="AG17" i="8" s="1"/>
  <c r="AF16" i="8"/>
  <c r="AE16" i="8"/>
  <c r="AD16" i="8"/>
  <c r="AG16" i="8" s="1"/>
  <c r="AG15" i="8"/>
  <c r="AF15" i="8"/>
  <c r="AE15" i="8"/>
  <c r="AD15" i="8"/>
  <c r="AF14" i="8"/>
  <c r="AE14" i="8"/>
  <c r="AD14" i="8"/>
  <c r="AG14" i="8" s="1"/>
  <c r="AF13" i="8"/>
  <c r="AE13" i="8"/>
  <c r="AD13" i="8"/>
  <c r="AG13" i="8" s="1"/>
  <c r="AF12" i="8"/>
  <c r="AE12" i="8"/>
  <c r="AD12" i="8"/>
  <c r="AG12" i="8" s="1"/>
  <c r="AG11" i="8"/>
  <c r="AF11" i="8"/>
  <c r="AE11" i="8"/>
  <c r="AD11" i="8"/>
  <c r="AF10" i="8"/>
  <c r="AE10" i="8"/>
  <c r="AD10" i="8"/>
  <c r="AG10" i="8" s="1"/>
  <c r="AF9" i="8"/>
  <c r="AE9" i="8"/>
  <c r="AD9" i="8"/>
  <c r="AG9" i="8" s="1"/>
  <c r="AF8" i="8"/>
  <c r="AE8" i="8"/>
  <c r="AD8" i="8"/>
  <c r="M4" i="8"/>
  <c r="C4" i="8"/>
  <c r="B2" i="8"/>
  <c r="AF47" i="7"/>
  <c r="AE47" i="7"/>
  <c r="AD47" i="7"/>
  <c r="AG47" i="7" s="1"/>
  <c r="AG46" i="7"/>
  <c r="AF46" i="7"/>
  <c r="AE46" i="7"/>
  <c r="AD46" i="7"/>
  <c r="AF45" i="7"/>
  <c r="AE45" i="7"/>
  <c r="AD45" i="7"/>
  <c r="AG45" i="7" s="1"/>
  <c r="AF44" i="7"/>
  <c r="AE44" i="7"/>
  <c r="AD44" i="7"/>
  <c r="AG44" i="7" s="1"/>
  <c r="AF43" i="7"/>
  <c r="AE43" i="7"/>
  <c r="AD43" i="7"/>
  <c r="AG43" i="7" s="1"/>
  <c r="AG42" i="7"/>
  <c r="AF42" i="7"/>
  <c r="AE42" i="7"/>
  <c r="AD42" i="7"/>
  <c r="AF41" i="7"/>
  <c r="AE41" i="7"/>
  <c r="AD41" i="7"/>
  <c r="AG41" i="7" s="1"/>
  <c r="AF40" i="7"/>
  <c r="AE40" i="7"/>
  <c r="AD40" i="7"/>
  <c r="AG40" i="7" s="1"/>
  <c r="AF39" i="7"/>
  <c r="AE39" i="7"/>
  <c r="AD39" i="7"/>
  <c r="AG39" i="7" s="1"/>
  <c r="AG38" i="7"/>
  <c r="AF38" i="7"/>
  <c r="AE38" i="7"/>
  <c r="AD38" i="7"/>
  <c r="AF37" i="7"/>
  <c r="AE37" i="7"/>
  <c r="AD37" i="7"/>
  <c r="AG37" i="7" s="1"/>
  <c r="AF36" i="7"/>
  <c r="AE36" i="7"/>
  <c r="AD36" i="7"/>
  <c r="AG36" i="7" s="1"/>
  <c r="AF35" i="7"/>
  <c r="AE35" i="7"/>
  <c r="AD35" i="7"/>
  <c r="AG35" i="7" s="1"/>
  <c r="AG34" i="7"/>
  <c r="AF34" i="7"/>
  <c r="AE34" i="7"/>
  <c r="AD34" i="7"/>
  <c r="AF33" i="7"/>
  <c r="AE33" i="7"/>
  <c r="AD33" i="7"/>
  <c r="AG33" i="7" s="1"/>
  <c r="AF32" i="7"/>
  <c r="AE32" i="7"/>
  <c r="AD32" i="7"/>
  <c r="AG32" i="7" s="1"/>
  <c r="AF31" i="7"/>
  <c r="AE31" i="7"/>
  <c r="AD31" i="7"/>
  <c r="AG31" i="7" s="1"/>
  <c r="AG30" i="7"/>
  <c r="AF30" i="7"/>
  <c r="AE30" i="7"/>
  <c r="AD30" i="7"/>
  <c r="AF29" i="7"/>
  <c r="AE29" i="7"/>
  <c r="AD29" i="7"/>
  <c r="AG29" i="7" s="1"/>
  <c r="AF28" i="7"/>
  <c r="AE28" i="7"/>
  <c r="AD28" i="7"/>
  <c r="AG28" i="7" s="1"/>
  <c r="AF27" i="7"/>
  <c r="AE27" i="7"/>
  <c r="AD27" i="7"/>
  <c r="AG27" i="7" s="1"/>
  <c r="AG26" i="7"/>
  <c r="AF26" i="7"/>
  <c r="AE26" i="7"/>
  <c r="AD26" i="7"/>
  <c r="AF25" i="7"/>
  <c r="AE25" i="7"/>
  <c r="AD25" i="7"/>
  <c r="AG25" i="7" s="1"/>
  <c r="AF24" i="7"/>
  <c r="AE24" i="7"/>
  <c r="AD24" i="7"/>
  <c r="AG24" i="7" s="1"/>
  <c r="AF23" i="7"/>
  <c r="AE23" i="7"/>
  <c r="AD23" i="7"/>
  <c r="AG23" i="7" s="1"/>
  <c r="AG22" i="7"/>
  <c r="AF22" i="7"/>
  <c r="AE22" i="7"/>
  <c r="AD22" i="7"/>
  <c r="AF21" i="7"/>
  <c r="AE21" i="7"/>
  <c r="AD21" i="7"/>
  <c r="AG21" i="7" s="1"/>
  <c r="AF20" i="7"/>
  <c r="AE20" i="7"/>
  <c r="AD20" i="7"/>
  <c r="AG20" i="7" s="1"/>
  <c r="AF19" i="7"/>
  <c r="AE19" i="7"/>
  <c r="AD19" i="7"/>
  <c r="AG19" i="7" s="1"/>
  <c r="AF18" i="7"/>
  <c r="AE18" i="7"/>
  <c r="AD18" i="7"/>
  <c r="AG18" i="7" s="1"/>
  <c r="AF17" i="7"/>
  <c r="AE17" i="7"/>
  <c r="AD17" i="7"/>
  <c r="AG17" i="7" s="1"/>
  <c r="AF16" i="7"/>
  <c r="AE16" i="7"/>
  <c r="AD16" i="7"/>
  <c r="AG16" i="7" s="1"/>
  <c r="AF15" i="7"/>
  <c r="AE15" i="7"/>
  <c r="AD15" i="7"/>
  <c r="AG15" i="7" s="1"/>
  <c r="AG14" i="7"/>
  <c r="AF14" i="7"/>
  <c r="AE14" i="7"/>
  <c r="AD14" i="7"/>
  <c r="AF13" i="7"/>
  <c r="AE13" i="7"/>
  <c r="AD13" i="7"/>
  <c r="AG13" i="7" s="1"/>
  <c r="AF12" i="7"/>
  <c r="AE12" i="7"/>
  <c r="AD12" i="7"/>
  <c r="AG12" i="7" s="1"/>
  <c r="AF11" i="7"/>
  <c r="AE11" i="7"/>
  <c r="AD11" i="7"/>
  <c r="AG11" i="7" s="1"/>
  <c r="AF10" i="7"/>
  <c r="AE10" i="7"/>
  <c r="AD10" i="7"/>
  <c r="AG10" i="7" s="1"/>
  <c r="AF9" i="7"/>
  <c r="AE9" i="7"/>
  <c r="AD9" i="7"/>
  <c r="AG9" i="7" s="1"/>
  <c r="AF8" i="7"/>
  <c r="AE8" i="7"/>
  <c r="AD8" i="7"/>
  <c r="AG8" i="7" s="1"/>
  <c r="M4" i="7"/>
  <c r="C4" i="7"/>
  <c r="B2" i="7"/>
  <c r="AG47" i="6"/>
  <c r="AF47" i="6"/>
  <c r="AE47" i="6"/>
  <c r="AD47" i="6"/>
  <c r="AF46" i="6"/>
  <c r="AE46" i="6"/>
  <c r="AD46" i="6"/>
  <c r="AG46" i="6" s="1"/>
  <c r="AF45" i="6"/>
  <c r="AE45" i="6"/>
  <c r="AD45" i="6"/>
  <c r="AG45" i="6" s="1"/>
  <c r="AF44" i="6"/>
  <c r="AE44" i="6"/>
  <c r="AD44" i="6"/>
  <c r="AG44" i="6" s="1"/>
  <c r="AF43" i="6"/>
  <c r="AE43" i="6"/>
  <c r="AD43" i="6"/>
  <c r="AG43" i="6" s="1"/>
  <c r="AF42" i="6"/>
  <c r="AE42" i="6"/>
  <c r="AD42" i="6"/>
  <c r="AG42" i="6" s="1"/>
  <c r="AF41" i="6"/>
  <c r="AE41" i="6"/>
  <c r="AD41" i="6"/>
  <c r="AG41" i="6" s="1"/>
  <c r="AF40" i="6"/>
  <c r="AE40" i="6"/>
  <c r="AD40" i="6"/>
  <c r="AG40" i="6" s="1"/>
  <c r="AG39" i="6"/>
  <c r="AF39" i="6"/>
  <c r="AE39" i="6"/>
  <c r="AD39" i="6"/>
  <c r="AF38" i="6"/>
  <c r="AE38" i="6"/>
  <c r="AD38" i="6"/>
  <c r="AG38" i="6" s="1"/>
  <c r="AF37" i="6"/>
  <c r="AE37" i="6"/>
  <c r="AD37" i="6"/>
  <c r="AG37" i="6" s="1"/>
  <c r="AF36" i="6"/>
  <c r="AE36" i="6"/>
  <c r="AD36" i="6"/>
  <c r="AG36" i="6" s="1"/>
  <c r="AF35" i="6"/>
  <c r="AE35" i="6"/>
  <c r="AD35" i="6"/>
  <c r="AG35" i="6" s="1"/>
  <c r="AF34" i="6"/>
  <c r="AE34" i="6"/>
  <c r="AD34" i="6"/>
  <c r="AG34" i="6" s="1"/>
  <c r="AF33" i="6"/>
  <c r="AE33" i="6"/>
  <c r="AD33" i="6"/>
  <c r="AG33" i="6" s="1"/>
  <c r="AF32" i="6"/>
  <c r="AE32" i="6"/>
  <c r="AD32" i="6"/>
  <c r="AG32" i="6" s="1"/>
  <c r="AG31" i="6"/>
  <c r="AF31" i="6"/>
  <c r="AE31" i="6"/>
  <c r="AD31" i="6"/>
  <c r="AF30" i="6"/>
  <c r="AE30" i="6"/>
  <c r="AD30" i="6"/>
  <c r="AG30" i="6" s="1"/>
  <c r="AF29" i="6"/>
  <c r="AE29" i="6"/>
  <c r="AD29" i="6"/>
  <c r="AG29" i="6" s="1"/>
  <c r="AF28" i="6"/>
  <c r="AE28" i="6"/>
  <c r="AD28" i="6"/>
  <c r="AG28" i="6" s="1"/>
  <c r="AF27" i="6"/>
  <c r="AE27" i="6"/>
  <c r="AD27" i="6"/>
  <c r="AG27" i="6" s="1"/>
  <c r="AF26" i="6"/>
  <c r="AE26" i="6"/>
  <c r="AD26" i="6"/>
  <c r="AG26" i="6" s="1"/>
  <c r="AF25" i="6"/>
  <c r="AE25" i="6"/>
  <c r="AD25" i="6"/>
  <c r="AG25" i="6" s="1"/>
  <c r="AF24" i="6"/>
  <c r="AE24" i="6"/>
  <c r="AD24" i="6"/>
  <c r="AG24" i="6" s="1"/>
  <c r="AG23" i="6"/>
  <c r="AF23" i="6"/>
  <c r="AE23" i="6"/>
  <c r="AD23" i="6"/>
  <c r="AF22" i="6"/>
  <c r="AE22" i="6"/>
  <c r="AD22" i="6"/>
  <c r="AG22" i="6" s="1"/>
  <c r="AF21" i="6"/>
  <c r="AE21" i="6"/>
  <c r="AD21" i="6"/>
  <c r="AG21" i="6" s="1"/>
  <c r="AF20" i="6"/>
  <c r="AE20" i="6"/>
  <c r="AD20" i="6"/>
  <c r="AG20" i="6" s="1"/>
  <c r="AF19" i="6"/>
  <c r="AE19" i="6"/>
  <c r="AD19" i="6"/>
  <c r="AG19" i="6" s="1"/>
  <c r="AF18" i="6"/>
  <c r="AE18" i="6"/>
  <c r="AD18" i="6"/>
  <c r="AG18" i="6" s="1"/>
  <c r="AF17" i="6"/>
  <c r="AE17" i="6"/>
  <c r="AD17" i="6"/>
  <c r="AG17" i="6" s="1"/>
  <c r="AF16" i="6"/>
  <c r="AE16" i="6"/>
  <c r="AD16" i="6"/>
  <c r="AG16" i="6" s="1"/>
  <c r="AG15" i="6"/>
  <c r="AF15" i="6"/>
  <c r="AE15" i="6"/>
  <c r="AD15" i="6"/>
  <c r="AF14" i="6"/>
  <c r="AE14" i="6"/>
  <c r="AD14" i="6"/>
  <c r="AG14" i="6" s="1"/>
  <c r="AF13" i="6"/>
  <c r="AE13" i="6"/>
  <c r="AD13" i="6"/>
  <c r="AG13" i="6" s="1"/>
  <c r="AF12" i="6"/>
  <c r="AE12" i="6"/>
  <c r="AD12" i="6"/>
  <c r="AG12" i="6" s="1"/>
  <c r="AF11" i="6"/>
  <c r="AE11" i="6"/>
  <c r="AD11" i="6"/>
  <c r="AG11" i="6" s="1"/>
  <c r="AF10" i="6"/>
  <c r="AE10" i="6"/>
  <c r="AD10" i="6"/>
  <c r="AG10" i="6" s="1"/>
  <c r="AF9" i="6"/>
  <c r="AE9" i="6"/>
  <c r="AD9" i="6"/>
  <c r="AG9" i="6" s="1"/>
  <c r="AF8" i="6"/>
  <c r="AE8" i="6"/>
  <c r="AD8" i="6"/>
  <c r="M4" i="6"/>
  <c r="C4" i="6"/>
  <c r="B2" i="6"/>
  <c r="AF47" i="5"/>
  <c r="AE47" i="5"/>
  <c r="AD47" i="5"/>
  <c r="AG47" i="5" s="1"/>
  <c r="AF46" i="5"/>
  <c r="AE46" i="5"/>
  <c r="AD46" i="5"/>
  <c r="AG46" i="5" s="1"/>
  <c r="AF45" i="5"/>
  <c r="AE45" i="5"/>
  <c r="AD45" i="5"/>
  <c r="AG45" i="5" s="1"/>
  <c r="AF44" i="5"/>
  <c r="AE44" i="5"/>
  <c r="AD44" i="5"/>
  <c r="AG44" i="5" s="1"/>
  <c r="AF43" i="5"/>
  <c r="AE43" i="5"/>
  <c r="AD43" i="5"/>
  <c r="AG43" i="5" s="1"/>
  <c r="AG42" i="5"/>
  <c r="AF42" i="5"/>
  <c r="AE42" i="5"/>
  <c r="AD42" i="5"/>
  <c r="AF41" i="5"/>
  <c r="AE41" i="5"/>
  <c r="AD41" i="5"/>
  <c r="AG41" i="5" s="1"/>
  <c r="AF40" i="5"/>
  <c r="AE40" i="5"/>
  <c r="AD40" i="5"/>
  <c r="AG40" i="5" s="1"/>
  <c r="AF39" i="5"/>
  <c r="AE39" i="5"/>
  <c r="AD39" i="5"/>
  <c r="AG39" i="5" s="1"/>
  <c r="AF38" i="5"/>
  <c r="AE38" i="5"/>
  <c r="AD38" i="5"/>
  <c r="AG38" i="5" s="1"/>
  <c r="AF37" i="5"/>
  <c r="AE37" i="5"/>
  <c r="AD37" i="5"/>
  <c r="AG37" i="5" s="1"/>
  <c r="AF36" i="5"/>
  <c r="AE36" i="5"/>
  <c r="AD36" i="5"/>
  <c r="AG36" i="5" s="1"/>
  <c r="AF35" i="5"/>
  <c r="AE35" i="5"/>
  <c r="AD35" i="5"/>
  <c r="AG35" i="5" s="1"/>
  <c r="AG34" i="5"/>
  <c r="AF34" i="5"/>
  <c r="AE34" i="5"/>
  <c r="AD34" i="5"/>
  <c r="AF33" i="5"/>
  <c r="AE33" i="5"/>
  <c r="AD33" i="5"/>
  <c r="AG33" i="5" s="1"/>
  <c r="AF32" i="5"/>
  <c r="AE32" i="5"/>
  <c r="AD32" i="5"/>
  <c r="AG32" i="5" s="1"/>
  <c r="AF31" i="5"/>
  <c r="AE31" i="5"/>
  <c r="AD31" i="5"/>
  <c r="AG31" i="5" s="1"/>
  <c r="AF30" i="5"/>
  <c r="AE30" i="5"/>
  <c r="AD30" i="5"/>
  <c r="AG30" i="5" s="1"/>
  <c r="AF29" i="5"/>
  <c r="AE29" i="5"/>
  <c r="AD29" i="5"/>
  <c r="AG29" i="5" s="1"/>
  <c r="AF28" i="5"/>
  <c r="AE28" i="5"/>
  <c r="AD28" i="5"/>
  <c r="AG28" i="5" s="1"/>
  <c r="AF27" i="5"/>
  <c r="AE27" i="5"/>
  <c r="AD27" i="5"/>
  <c r="AG27" i="5" s="1"/>
  <c r="AG26" i="5"/>
  <c r="AF26" i="5"/>
  <c r="AE26" i="5"/>
  <c r="AD26" i="5"/>
  <c r="AF25" i="5"/>
  <c r="AE25" i="5"/>
  <c r="AD25" i="5"/>
  <c r="AG25" i="5" s="1"/>
  <c r="AF24" i="5"/>
  <c r="AE24" i="5"/>
  <c r="AD24" i="5"/>
  <c r="AG24" i="5" s="1"/>
  <c r="AF23" i="5"/>
  <c r="AE23" i="5"/>
  <c r="AD23" i="5"/>
  <c r="AG23" i="5" s="1"/>
  <c r="AF22" i="5"/>
  <c r="AE22" i="5"/>
  <c r="AD22" i="5"/>
  <c r="AG22" i="5" s="1"/>
  <c r="AF21" i="5"/>
  <c r="AE21" i="5"/>
  <c r="AD21" i="5"/>
  <c r="AG21" i="5" s="1"/>
  <c r="AF20" i="5"/>
  <c r="AE20" i="5"/>
  <c r="AD20" i="5"/>
  <c r="AG20" i="5" s="1"/>
  <c r="AF19" i="5"/>
  <c r="AE19" i="5"/>
  <c r="AD19" i="5"/>
  <c r="AG19" i="5" s="1"/>
  <c r="AG18" i="5"/>
  <c r="AF18" i="5"/>
  <c r="AE18" i="5"/>
  <c r="AD18" i="5"/>
  <c r="AF17" i="5"/>
  <c r="AE17" i="5"/>
  <c r="AD17" i="5"/>
  <c r="AG17" i="5" s="1"/>
  <c r="AF16" i="5"/>
  <c r="AE16" i="5"/>
  <c r="AD16" i="5"/>
  <c r="AG16" i="5" s="1"/>
  <c r="AF15" i="5"/>
  <c r="AE15" i="5"/>
  <c r="AD15" i="5"/>
  <c r="AG15" i="5" s="1"/>
  <c r="AF14" i="5"/>
  <c r="AE14" i="5"/>
  <c r="AD14" i="5"/>
  <c r="AG14" i="5" s="1"/>
  <c r="AF13" i="5"/>
  <c r="AE13" i="5"/>
  <c r="AD13" i="5"/>
  <c r="AG13" i="5" s="1"/>
  <c r="AF12" i="5"/>
  <c r="AE12" i="5"/>
  <c r="AD12" i="5"/>
  <c r="AG12" i="5" s="1"/>
  <c r="AF11" i="5"/>
  <c r="AE11" i="5"/>
  <c r="AD11" i="5"/>
  <c r="AG11" i="5" s="1"/>
  <c r="AG10" i="5"/>
  <c r="AF10" i="5"/>
  <c r="AE10" i="5"/>
  <c r="AD10" i="5"/>
  <c r="AF9" i="5"/>
  <c r="AE9" i="5"/>
  <c r="AD9" i="5"/>
  <c r="AF8" i="5"/>
  <c r="AE8" i="5"/>
  <c r="AD8" i="5"/>
  <c r="AG8" i="5" s="1"/>
  <c r="M4" i="5"/>
  <c r="C4" i="5"/>
  <c r="B2" i="5"/>
  <c r="AC12" i="2"/>
  <c r="U12" i="2"/>
  <c r="M12" i="2"/>
  <c r="E12" i="2"/>
  <c r="U7" i="2"/>
  <c r="L7" i="2"/>
  <c r="AG47" i="28"/>
  <c r="AF47" i="28"/>
  <c r="AE47" i="28"/>
  <c r="AD47" i="28"/>
  <c r="AG46" i="28"/>
  <c r="AF46" i="28"/>
  <c r="AE46" i="28"/>
  <c r="AD46" i="28"/>
  <c r="AG45" i="28"/>
  <c r="AF45" i="28"/>
  <c r="AE45" i="28"/>
  <c r="AD45" i="28"/>
  <c r="AG44" i="28"/>
  <c r="AF44" i="28"/>
  <c r="AE44" i="28"/>
  <c r="AD44" i="28"/>
  <c r="AG43" i="28"/>
  <c r="AF43" i="28"/>
  <c r="AE43" i="28"/>
  <c r="AD43" i="28"/>
  <c r="AG42" i="28"/>
  <c r="AF42" i="28"/>
  <c r="AE42" i="28"/>
  <c r="AD42" i="28"/>
  <c r="AG41" i="28"/>
  <c r="AF41" i="28"/>
  <c r="AE41" i="28"/>
  <c r="AD41" i="28"/>
  <c r="AG40" i="28"/>
  <c r="AF40" i="28"/>
  <c r="AE40" i="28"/>
  <c r="AD40" i="28"/>
  <c r="AG39" i="28"/>
  <c r="AF39" i="28"/>
  <c r="AE39" i="28"/>
  <c r="AD39" i="28"/>
  <c r="AG38" i="28"/>
  <c r="AF38" i="28"/>
  <c r="AE38" i="28"/>
  <c r="AD38" i="28"/>
  <c r="AG37" i="28"/>
  <c r="AF37" i="28"/>
  <c r="AE37" i="28"/>
  <c r="AD37" i="28"/>
  <c r="AG36" i="28"/>
  <c r="AF36" i="28"/>
  <c r="AE36" i="28"/>
  <c r="AD36" i="28"/>
  <c r="AG35" i="28"/>
  <c r="AF35" i="28"/>
  <c r="AE35" i="28"/>
  <c r="AD35" i="28"/>
  <c r="AG34" i="28"/>
  <c r="AF34" i="28"/>
  <c r="AE34" i="28"/>
  <c r="AD34" i="28"/>
  <c r="B34" i="28"/>
  <c r="AF33" i="28"/>
  <c r="AE33" i="28"/>
  <c r="AD33" i="28"/>
  <c r="AG33" i="28" s="1"/>
  <c r="B33" i="28"/>
  <c r="AF32" i="28"/>
  <c r="AE32" i="28"/>
  <c r="AD32" i="28"/>
  <c r="AG32" i="28" s="1"/>
  <c r="B32" i="28"/>
  <c r="AF31" i="28"/>
  <c r="AE31" i="28"/>
  <c r="AD31" i="28"/>
  <c r="AG31" i="28" s="1"/>
  <c r="B31" i="28"/>
  <c r="AF30" i="28"/>
  <c r="AE30" i="28"/>
  <c r="AD30" i="28"/>
  <c r="AG30" i="28" s="1"/>
  <c r="B30" i="28"/>
  <c r="AF29" i="28"/>
  <c r="AE29" i="28"/>
  <c r="AD29" i="28"/>
  <c r="AG29" i="28" s="1"/>
  <c r="B29" i="28"/>
  <c r="AF28" i="28"/>
  <c r="AE28" i="28"/>
  <c r="AD28" i="28"/>
  <c r="AG28" i="28" s="1"/>
  <c r="B28" i="28"/>
  <c r="AF27" i="28"/>
  <c r="AE27" i="28"/>
  <c r="AD27" i="28"/>
  <c r="AG27" i="28" s="1"/>
  <c r="B27" i="28"/>
  <c r="AG26" i="28"/>
  <c r="AF26" i="28"/>
  <c r="AE26" i="28"/>
  <c r="AD26" i="28"/>
  <c r="B26" i="28"/>
  <c r="AF25" i="28"/>
  <c r="AE25" i="28"/>
  <c r="AD25" i="28"/>
  <c r="AG25" i="28" s="1"/>
  <c r="B25" i="28"/>
  <c r="AF24" i="28"/>
  <c r="AE24" i="28"/>
  <c r="AD24" i="28"/>
  <c r="AG24" i="28" s="1"/>
  <c r="B24" i="28"/>
  <c r="AF23" i="28"/>
  <c r="AE23" i="28"/>
  <c r="AD23" i="28"/>
  <c r="AG23" i="28" s="1"/>
  <c r="B23" i="28"/>
  <c r="AF22" i="28"/>
  <c r="AE22" i="28"/>
  <c r="AD22" i="28"/>
  <c r="AG22" i="28" s="1"/>
  <c r="B22" i="28"/>
  <c r="AF21" i="28"/>
  <c r="AE21" i="28"/>
  <c r="AD21" i="28"/>
  <c r="AG21" i="28" s="1"/>
  <c r="B21" i="28"/>
  <c r="AF20" i="28"/>
  <c r="AE20" i="28"/>
  <c r="AD20" i="28"/>
  <c r="AG20" i="28" s="1"/>
  <c r="B20" i="28"/>
  <c r="AF19" i="28"/>
  <c r="AE19" i="28"/>
  <c r="AD19" i="28"/>
  <c r="AG19" i="28" s="1"/>
  <c r="B19" i="28"/>
  <c r="AG18" i="28"/>
  <c r="AF18" i="28"/>
  <c r="AE18" i="28"/>
  <c r="AD18" i="28"/>
  <c r="B18" i="28"/>
  <c r="AF17" i="28"/>
  <c r="AE17" i="28"/>
  <c r="AD17" i="28"/>
  <c r="AG17" i="28" s="1"/>
  <c r="B17" i="28"/>
  <c r="AF16" i="28"/>
  <c r="AE16" i="28"/>
  <c r="AD16" i="28"/>
  <c r="AG16" i="28" s="1"/>
  <c r="B16" i="28"/>
  <c r="AF15" i="28"/>
  <c r="AE15" i="28"/>
  <c r="AD15" i="28"/>
  <c r="AG15" i="28" s="1"/>
  <c r="B15" i="28"/>
  <c r="AF14" i="28"/>
  <c r="AE14" i="28"/>
  <c r="AD14" i="28"/>
  <c r="AG14" i="28" s="1"/>
  <c r="B14" i="28"/>
  <c r="AF13" i="28"/>
  <c r="AE13" i="28"/>
  <c r="AD13" i="28"/>
  <c r="AG13" i="28" s="1"/>
  <c r="B13" i="28"/>
  <c r="AF12" i="28"/>
  <c r="AE12" i="28"/>
  <c r="AD12" i="28"/>
  <c r="AG12" i="28" s="1"/>
  <c r="B12" i="28"/>
  <c r="AF11" i="28"/>
  <c r="AE11" i="28"/>
  <c r="AD11" i="28"/>
  <c r="AG11" i="28" s="1"/>
  <c r="B11" i="28"/>
  <c r="AG10" i="28"/>
  <c r="AF10" i="28"/>
  <c r="AE10" i="28"/>
  <c r="AD10" i="28"/>
  <c r="B10" i="28"/>
  <c r="AF9" i="28"/>
  <c r="AE9" i="28"/>
  <c r="AD9" i="28"/>
  <c r="AG9" i="28" s="1"/>
  <c r="B9" i="28"/>
  <c r="AF8" i="28"/>
  <c r="AE8" i="28"/>
  <c r="AD8" i="28"/>
  <c r="AG8" i="28" s="1"/>
  <c r="B8" i="28"/>
  <c r="AF47" i="29"/>
  <c r="AE47" i="29"/>
  <c r="AD47" i="29"/>
  <c r="AG47" i="29" s="1"/>
  <c r="B47" i="29"/>
  <c r="AF46" i="29"/>
  <c r="AE46" i="29"/>
  <c r="AD46" i="29"/>
  <c r="AG46" i="29" s="1"/>
  <c r="B46" i="29"/>
  <c r="AF45" i="29"/>
  <c r="AE45" i="29"/>
  <c r="AD45" i="29"/>
  <c r="AG45" i="29" s="1"/>
  <c r="B45" i="29"/>
  <c r="AF44" i="29"/>
  <c r="AE44" i="29"/>
  <c r="AD44" i="29"/>
  <c r="AG44" i="29" s="1"/>
  <c r="B44" i="29"/>
  <c r="AF43" i="29"/>
  <c r="AE43" i="29"/>
  <c r="AD43" i="29"/>
  <c r="AG43" i="29" s="1"/>
  <c r="B43" i="29"/>
  <c r="AG42" i="29"/>
  <c r="AF42" i="29"/>
  <c r="AE42" i="29"/>
  <c r="AD42" i="29"/>
  <c r="B42" i="29"/>
  <c r="AF41" i="29"/>
  <c r="AE41" i="29"/>
  <c r="AD41" i="29"/>
  <c r="AG41" i="29" s="1"/>
  <c r="B41" i="29"/>
  <c r="AF40" i="29"/>
  <c r="AE40" i="29"/>
  <c r="AD40" i="29"/>
  <c r="AG40" i="29" s="1"/>
  <c r="B40" i="29"/>
  <c r="AF39" i="29"/>
  <c r="AE39" i="29"/>
  <c r="AD39" i="29"/>
  <c r="AG39" i="29" s="1"/>
  <c r="B39" i="29"/>
  <c r="AF38" i="29"/>
  <c r="AE38" i="29"/>
  <c r="AD38" i="29"/>
  <c r="AG38" i="29" s="1"/>
  <c r="B38" i="29"/>
  <c r="AF37" i="29"/>
  <c r="AE37" i="29"/>
  <c r="AD37" i="29"/>
  <c r="AG37" i="29" s="1"/>
  <c r="B37" i="29"/>
  <c r="AF36" i="29"/>
  <c r="AE36" i="29"/>
  <c r="AD36" i="29"/>
  <c r="AG36" i="29" s="1"/>
  <c r="B36" i="29"/>
  <c r="AF35" i="29"/>
  <c r="AE35" i="29"/>
  <c r="AD35" i="29"/>
  <c r="AG35" i="29" s="1"/>
  <c r="B35" i="29"/>
  <c r="AG34" i="29"/>
  <c r="AF34" i="29"/>
  <c r="AE34" i="29"/>
  <c r="AD34" i="29"/>
  <c r="B34" i="29"/>
  <c r="AF33" i="29"/>
  <c r="AE33" i="29"/>
  <c r="AD33" i="29"/>
  <c r="AG33" i="29" s="1"/>
  <c r="B33" i="29"/>
  <c r="AF32" i="29"/>
  <c r="AE32" i="29"/>
  <c r="AD32" i="29"/>
  <c r="AG32" i="29" s="1"/>
  <c r="B32" i="29"/>
  <c r="AF31" i="29"/>
  <c r="AE31" i="29"/>
  <c r="AD31" i="29"/>
  <c r="AG31" i="29" s="1"/>
  <c r="B31" i="29"/>
  <c r="AF30" i="29"/>
  <c r="AE30" i="29"/>
  <c r="AD30" i="29"/>
  <c r="AG30" i="29" s="1"/>
  <c r="B30" i="29"/>
  <c r="AF29" i="29"/>
  <c r="AE29" i="29"/>
  <c r="AD29" i="29"/>
  <c r="AG29" i="29" s="1"/>
  <c r="B29" i="29"/>
  <c r="AG28" i="29"/>
  <c r="AF28" i="29"/>
  <c r="AE28" i="29"/>
  <c r="AD28" i="29"/>
  <c r="B28" i="29"/>
  <c r="AF27" i="29"/>
  <c r="AE27" i="29"/>
  <c r="AD27" i="29"/>
  <c r="AG27" i="29" s="1"/>
  <c r="B27" i="29"/>
  <c r="AG26" i="29"/>
  <c r="AF26" i="29"/>
  <c r="AE26" i="29"/>
  <c r="AD26" i="29"/>
  <c r="B26" i="29"/>
  <c r="AF25" i="29"/>
  <c r="AE25" i="29"/>
  <c r="AD25" i="29"/>
  <c r="AG25" i="29" s="1"/>
  <c r="B25" i="29"/>
  <c r="AF24" i="29"/>
  <c r="AE24" i="29"/>
  <c r="AD24" i="29"/>
  <c r="AG24" i="29" s="1"/>
  <c r="B24" i="29"/>
  <c r="AF23" i="29"/>
  <c r="AE23" i="29"/>
  <c r="AD23" i="29"/>
  <c r="AG23" i="29" s="1"/>
  <c r="B23" i="29"/>
  <c r="AF22" i="29"/>
  <c r="AE22" i="29"/>
  <c r="AD22" i="29"/>
  <c r="AG22" i="29" s="1"/>
  <c r="B22" i="29"/>
  <c r="AF21" i="29"/>
  <c r="AE21" i="29"/>
  <c r="AD21" i="29"/>
  <c r="AG21" i="29" s="1"/>
  <c r="B21" i="29"/>
  <c r="AG20" i="29"/>
  <c r="AF20" i="29"/>
  <c r="AE20" i="29"/>
  <c r="AD20" i="29"/>
  <c r="AG19" i="29"/>
  <c r="AF19" i="29"/>
  <c r="AE19" i="29"/>
  <c r="AD19" i="29"/>
  <c r="AG18" i="29"/>
  <c r="AF18" i="29"/>
  <c r="AE18" i="29"/>
  <c r="AD18" i="29"/>
  <c r="AG17" i="29"/>
  <c r="AF17" i="29"/>
  <c r="AE17" i="29"/>
  <c r="AD17" i="29"/>
  <c r="AG16" i="29"/>
  <c r="AF16" i="29"/>
  <c r="AE16" i="29"/>
  <c r="AD16" i="29"/>
  <c r="AG15" i="29"/>
  <c r="AF15" i="29"/>
  <c r="AE15" i="29"/>
  <c r="AD15" i="29"/>
  <c r="AG14" i="29"/>
  <c r="AF14" i="29"/>
  <c r="AE14" i="29"/>
  <c r="AD14" i="29"/>
  <c r="AG13" i="29"/>
  <c r="AF13" i="29"/>
  <c r="AE13" i="29"/>
  <c r="AD13" i="29"/>
  <c r="AG12" i="29"/>
  <c r="AF12" i="29"/>
  <c r="AE12" i="29"/>
  <c r="AD12" i="29"/>
  <c r="AG11" i="29"/>
  <c r="AF11" i="29"/>
  <c r="AE11" i="29"/>
  <c r="AD11" i="29"/>
  <c r="AG10" i="29"/>
  <c r="AF10" i="29"/>
  <c r="AE10" i="29"/>
  <c r="AD10" i="29"/>
  <c r="AF9" i="29"/>
  <c r="AE9" i="29"/>
  <c r="AD9" i="29"/>
  <c r="AF8" i="29"/>
  <c r="AE8" i="29"/>
  <c r="AD8" i="29"/>
  <c r="AG8" i="29" s="1"/>
  <c r="AF47" i="4"/>
  <c r="AE47" i="4"/>
  <c r="AD47" i="4"/>
  <c r="AG47" i="4" s="1"/>
  <c r="B47" i="4"/>
  <c r="AF46" i="4"/>
  <c r="AE46" i="4"/>
  <c r="AD46" i="4"/>
  <c r="AG46" i="4" s="1"/>
  <c r="B46" i="4"/>
  <c r="B46" i="5" s="1"/>
  <c r="AF45" i="4"/>
  <c r="AE45" i="4"/>
  <c r="AD45" i="4"/>
  <c r="AG45" i="4" s="1"/>
  <c r="B45" i="4"/>
  <c r="AF44" i="4"/>
  <c r="AE44" i="4"/>
  <c r="AD44" i="4"/>
  <c r="AG44" i="4" s="1"/>
  <c r="B44" i="4"/>
  <c r="AF43" i="4"/>
  <c r="AE43" i="4"/>
  <c r="AD43" i="4"/>
  <c r="AG43" i="4" s="1"/>
  <c r="B43" i="4"/>
  <c r="AG42" i="4"/>
  <c r="AF42" i="4"/>
  <c r="AE42" i="4"/>
  <c r="AD42" i="4"/>
  <c r="B42" i="4"/>
  <c r="B42" i="5" s="1"/>
  <c r="AF41" i="4"/>
  <c r="AE41" i="4"/>
  <c r="AD41" i="4"/>
  <c r="AG41" i="4" s="1"/>
  <c r="B41" i="4"/>
  <c r="AG40" i="4"/>
  <c r="AF40" i="4"/>
  <c r="AE40" i="4"/>
  <c r="AD40" i="4"/>
  <c r="B40" i="4"/>
  <c r="AF39" i="4"/>
  <c r="AE39" i="4"/>
  <c r="AD39" i="4"/>
  <c r="AG39" i="4" s="1"/>
  <c r="B39" i="4"/>
  <c r="AF38" i="4"/>
  <c r="AE38" i="4"/>
  <c r="AD38" i="4"/>
  <c r="AG38" i="4" s="1"/>
  <c r="B38" i="4"/>
  <c r="AF37" i="4"/>
  <c r="AE37" i="4"/>
  <c r="AD37" i="4"/>
  <c r="AG37" i="4" s="1"/>
  <c r="B37" i="4"/>
  <c r="AF36" i="4"/>
  <c r="AE36" i="4"/>
  <c r="AD36" i="4"/>
  <c r="AG36" i="4" s="1"/>
  <c r="B36" i="4"/>
  <c r="AF35" i="4"/>
  <c r="AE35" i="4"/>
  <c r="AD35" i="4"/>
  <c r="AG35" i="4" s="1"/>
  <c r="B35" i="4"/>
  <c r="AG34" i="4"/>
  <c r="AF34" i="4"/>
  <c r="AE34" i="4"/>
  <c r="AD34" i="4"/>
  <c r="B34" i="4"/>
  <c r="AF33" i="4"/>
  <c r="AE33" i="4"/>
  <c r="AD33" i="4"/>
  <c r="AG33" i="4" s="1"/>
  <c r="B33" i="4"/>
  <c r="AG32" i="4"/>
  <c r="AF32" i="4"/>
  <c r="AE32" i="4"/>
  <c r="AD32" i="4"/>
  <c r="B32" i="4"/>
  <c r="AF31" i="4"/>
  <c r="AE31" i="4"/>
  <c r="AD31" i="4"/>
  <c r="AG31" i="4" s="1"/>
  <c r="B31" i="4"/>
  <c r="B31" i="6" s="1"/>
  <c r="AF30" i="4"/>
  <c r="AE30" i="4"/>
  <c r="AD30" i="4"/>
  <c r="AG30" i="4" s="1"/>
  <c r="B30" i="4"/>
  <c r="B30" i="5" s="1"/>
  <c r="AF29" i="4"/>
  <c r="AE29" i="4"/>
  <c r="AD29" i="4"/>
  <c r="AG29" i="4" s="1"/>
  <c r="B29" i="4"/>
  <c r="AF28" i="4"/>
  <c r="AE28" i="4"/>
  <c r="AD28" i="4"/>
  <c r="AG28" i="4" s="1"/>
  <c r="B28" i="4"/>
  <c r="AF27" i="4"/>
  <c r="AE27" i="4"/>
  <c r="AD27" i="4"/>
  <c r="AG27" i="4" s="1"/>
  <c r="B27" i="4"/>
  <c r="AG26" i="4"/>
  <c r="AF26" i="4"/>
  <c r="AE26" i="4"/>
  <c r="AD26" i="4"/>
  <c r="B26" i="4"/>
  <c r="B26" i="5" s="1"/>
  <c r="AF25" i="4"/>
  <c r="AE25" i="4"/>
  <c r="AD25" i="4"/>
  <c r="AG25" i="4" s="1"/>
  <c r="B25" i="4"/>
  <c r="AG24" i="4"/>
  <c r="AF24" i="4"/>
  <c r="AE24" i="4"/>
  <c r="AD24" i="4"/>
  <c r="B24" i="4"/>
  <c r="AF23" i="4"/>
  <c r="AE23" i="4"/>
  <c r="AD23" i="4"/>
  <c r="AG23" i="4" s="1"/>
  <c r="B23" i="4"/>
  <c r="AF22" i="4"/>
  <c r="AE22" i="4"/>
  <c r="AD22" i="4"/>
  <c r="AG22" i="4" s="1"/>
  <c r="B22" i="4"/>
  <c r="AF21" i="4"/>
  <c r="AE21" i="4"/>
  <c r="AD21" i="4"/>
  <c r="AG21" i="4" s="1"/>
  <c r="B21" i="4"/>
  <c r="AF20" i="4"/>
  <c r="AE20" i="4"/>
  <c r="AD20" i="4"/>
  <c r="AG20" i="4" s="1"/>
  <c r="B20" i="4"/>
  <c r="AF19" i="4"/>
  <c r="AE19" i="4"/>
  <c r="AD19" i="4"/>
  <c r="AG19" i="4" s="1"/>
  <c r="B19" i="4"/>
  <c r="B19" i="6" s="1"/>
  <c r="AG18" i="4"/>
  <c r="AF18" i="4"/>
  <c r="AE18" i="4"/>
  <c r="AD18" i="4"/>
  <c r="B18" i="4"/>
  <c r="AF17" i="4"/>
  <c r="AE17" i="4"/>
  <c r="AD17" i="4"/>
  <c r="AG17" i="4" s="1"/>
  <c r="B17" i="4"/>
  <c r="AG16" i="4"/>
  <c r="AF16" i="4"/>
  <c r="AE16" i="4"/>
  <c r="AD16" i="4"/>
  <c r="B16" i="4"/>
  <c r="AF15" i="4"/>
  <c r="AE15" i="4"/>
  <c r="AD15" i="4"/>
  <c r="AG15" i="4" s="1"/>
  <c r="B15" i="4"/>
  <c r="B15" i="6" s="1"/>
  <c r="AF14" i="4"/>
  <c r="AE14" i="4"/>
  <c r="AD14" i="4"/>
  <c r="AG14" i="4" s="1"/>
  <c r="B14" i="4"/>
  <c r="AF13" i="4"/>
  <c r="AE13" i="4"/>
  <c r="AD13" i="4"/>
  <c r="AG13" i="4" s="1"/>
  <c r="B13" i="4"/>
  <c r="AF12" i="4"/>
  <c r="AE12" i="4"/>
  <c r="AD12" i="4"/>
  <c r="AG12" i="4" s="1"/>
  <c r="B12" i="4"/>
  <c r="AF11" i="4"/>
  <c r="AE11" i="4"/>
  <c r="AD11" i="4"/>
  <c r="AG11" i="4" s="1"/>
  <c r="B11" i="4"/>
  <c r="AG10" i="4"/>
  <c r="AF10" i="4"/>
  <c r="AE10" i="4"/>
  <c r="AD10" i="4"/>
  <c r="B10" i="4"/>
  <c r="AF9" i="4"/>
  <c r="AE9" i="4"/>
  <c r="AD9" i="4"/>
  <c r="AG9" i="4" s="1"/>
  <c r="B9" i="4"/>
  <c r="AG8" i="4"/>
  <c r="AF8" i="4"/>
  <c r="AE8" i="4"/>
  <c r="AD8" i="4"/>
  <c r="B8" i="4"/>
  <c r="M4" i="4"/>
  <c r="B2" i="4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I4" i="3"/>
  <c r="C4" i="3"/>
  <c r="I3" i="3"/>
  <c r="N4" i="14" s="1"/>
  <c r="C3" i="3"/>
  <c r="F6" i="20"/>
  <c r="D5" i="20"/>
  <c r="D4" i="20"/>
  <c r="D2" i="20"/>
  <c r="AA12" i="26"/>
  <c r="AG48" i="7" l="1"/>
  <c r="AD48" i="4"/>
  <c r="AF48" i="4"/>
  <c r="AE48" i="5"/>
  <c r="AF48" i="6"/>
  <c r="AF48" i="5"/>
  <c r="AD48" i="6"/>
  <c r="AE48" i="7"/>
  <c r="AE48" i="4"/>
  <c r="AF48" i="7"/>
  <c r="AD48" i="8"/>
  <c r="AE48" i="11"/>
  <c r="D14" i="22"/>
  <c r="D16" i="22" s="1"/>
  <c r="J10" i="22"/>
  <c r="L10" i="22" s="1"/>
  <c r="AF48" i="11"/>
  <c r="L9" i="22"/>
  <c r="B14" i="22"/>
  <c r="AE48" i="12"/>
  <c r="F14" i="22"/>
  <c r="F16" i="22" s="1"/>
  <c r="AF48" i="12"/>
  <c r="F10" i="22"/>
  <c r="J16" i="22" s="1"/>
  <c r="L16" i="22" s="1"/>
  <c r="M16" i="22" s="1"/>
  <c r="AG48" i="4"/>
  <c r="B16" i="17"/>
  <c r="B16" i="14"/>
  <c r="B16" i="16"/>
  <c r="B16" i="18"/>
  <c r="B16" i="12"/>
  <c r="B16" i="15"/>
  <c r="B16" i="13"/>
  <c r="B16" i="10"/>
  <c r="B16" i="11"/>
  <c r="B16" i="8"/>
  <c r="B16" i="6"/>
  <c r="B16" i="9"/>
  <c r="B16" i="7"/>
  <c r="B20" i="17"/>
  <c r="B20" i="14"/>
  <c r="B20" i="16"/>
  <c r="B20" i="18"/>
  <c r="B20" i="15"/>
  <c r="B20" i="12"/>
  <c r="B20" i="13"/>
  <c r="B20" i="11"/>
  <c r="B20" i="10"/>
  <c r="B20" i="9"/>
  <c r="B20" i="8"/>
  <c r="B20" i="5"/>
  <c r="B20" i="6"/>
  <c r="B20" i="7"/>
  <c r="B24" i="17"/>
  <c r="B24" i="14"/>
  <c r="B24" i="16"/>
  <c r="B24" i="18"/>
  <c r="B24" i="12"/>
  <c r="B24" i="13"/>
  <c r="B24" i="15"/>
  <c r="B24" i="10"/>
  <c r="B24" i="11"/>
  <c r="B24" i="9"/>
  <c r="B24" i="5"/>
  <c r="B24" i="8"/>
  <c r="B24" i="6"/>
  <c r="B24" i="7"/>
  <c r="N4" i="15"/>
  <c r="N4" i="17"/>
  <c r="N4" i="16"/>
  <c r="B9" i="16"/>
  <c r="B9" i="18"/>
  <c r="B9" i="15"/>
  <c r="B9" i="13"/>
  <c r="B9" i="14"/>
  <c r="B9" i="17"/>
  <c r="B9" i="10"/>
  <c r="B9" i="12"/>
  <c r="B9" i="11"/>
  <c r="B9" i="9"/>
  <c r="B9" i="5"/>
  <c r="B9" i="6"/>
  <c r="B9" i="7"/>
  <c r="B9" i="8"/>
  <c r="B13" i="16"/>
  <c r="B13" i="18"/>
  <c r="B13" i="15"/>
  <c r="B13" i="14"/>
  <c r="B13" i="13"/>
  <c r="B13" i="17"/>
  <c r="B13" i="12"/>
  <c r="B13" i="11"/>
  <c r="B13" i="10"/>
  <c r="B13" i="9"/>
  <c r="B13" i="5"/>
  <c r="B13" i="6"/>
  <c r="B13" i="7"/>
  <c r="B13" i="8"/>
  <c r="B17" i="16"/>
  <c r="B17" i="18"/>
  <c r="B17" i="15"/>
  <c r="B17" i="17"/>
  <c r="B17" i="13"/>
  <c r="B17" i="14"/>
  <c r="B17" i="10"/>
  <c r="B17" i="12"/>
  <c r="B17" i="11"/>
  <c r="B17" i="9"/>
  <c r="B17" i="5"/>
  <c r="B17" i="6"/>
  <c r="B17" i="7"/>
  <c r="B17" i="8"/>
  <c r="B21" i="16"/>
  <c r="B21" i="18"/>
  <c r="B21" i="15"/>
  <c r="B21" i="13"/>
  <c r="B21" i="14"/>
  <c r="B21" i="17"/>
  <c r="B21" i="12"/>
  <c r="B21" i="11"/>
  <c r="B21" i="8"/>
  <c r="B21" i="10"/>
  <c r="B21" i="9"/>
  <c r="B21" i="5"/>
  <c r="B21" i="6"/>
  <c r="B21" i="7"/>
  <c r="B25" i="16"/>
  <c r="B25" i="18"/>
  <c r="B25" i="15"/>
  <c r="B25" i="13"/>
  <c r="B25" i="14"/>
  <c r="B25" i="17"/>
  <c r="B25" i="10"/>
  <c r="B25" i="8"/>
  <c r="B25" i="12"/>
  <c r="B25" i="11"/>
  <c r="B25" i="9"/>
  <c r="B25" i="5"/>
  <c r="B25" i="6"/>
  <c r="B25" i="7"/>
  <c r="B29" i="16"/>
  <c r="B29" i="18"/>
  <c r="B29" i="15"/>
  <c r="B29" i="14"/>
  <c r="B29" i="13"/>
  <c r="B29" i="17"/>
  <c r="B29" i="12"/>
  <c r="B29" i="11"/>
  <c r="B29" i="8"/>
  <c r="B29" i="10"/>
  <c r="B29" i="9"/>
  <c r="B29" i="5"/>
  <c r="B29" i="6"/>
  <c r="B29" i="7"/>
  <c r="B33" i="16"/>
  <c r="B33" i="18"/>
  <c r="B33" i="15"/>
  <c r="B33" i="17"/>
  <c r="B33" i="13"/>
  <c r="B33" i="14"/>
  <c r="B33" i="10"/>
  <c r="B33" i="8"/>
  <c r="B33" i="12"/>
  <c r="B33" i="11"/>
  <c r="B33" i="9"/>
  <c r="B33" i="5"/>
  <c r="B33" i="6"/>
  <c r="B33" i="7"/>
  <c r="B37" i="16"/>
  <c r="B37" i="18"/>
  <c r="B37" i="15"/>
  <c r="B37" i="13"/>
  <c r="B37" i="14"/>
  <c r="B37" i="17"/>
  <c r="B37" i="12"/>
  <c r="B37" i="11"/>
  <c r="B37" i="8"/>
  <c r="B37" i="10"/>
  <c r="B37" i="9"/>
  <c r="B37" i="5"/>
  <c r="B37" i="6"/>
  <c r="B37" i="7"/>
  <c r="B41" i="16"/>
  <c r="B41" i="18"/>
  <c r="B41" i="15"/>
  <c r="B41" i="13"/>
  <c r="B41" i="9"/>
  <c r="B41" i="14"/>
  <c r="B41" i="17"/>
  <c r="B41" i="10"/>
  <c r="B41" i="8"/>
  <c r="B41" i="12"/>
  <c r="B41" i="11"/>
  <c r="B41" i="5"/>
  <c r="B41" i="6"/>
  <c r="B41" i="7"/>
  <c r="B45" i="16"/>
  <c r="B45" i="18"/>
  <c r="B45" i="15"/>
  <c r="B45" i="14"/>
  <c r="B45" i="13"/>
  <c r="B45" i="9"/>
  <c r="B45" i="17"/>
  <c r="B45" i="12"/>
  <c r="B45" i="11"/>
  <c r="B45" i="8"/>
  <c r="B45" i="10"/>
  <c r="B45" i="5"/>
  <c r="B45" i="6"/>
  <c r="B45" i="7"/>
  <c r="AG9" i="5"/>
  <c r="AD48" i="5"/>
  <c r="B18" i="18"/>
  <c r="B18" i="15"/>
  <c r="B18" i="17"/>
  <c r="B18" i="14"/>
  <c r="B18" i="10"/>
  <c r="B18" i="16"/>
  <c r="B18" i="13"/>
  <c r="B18" i="12"/>
  <c r="B18" i="11"/>
  <c r="B18" i="9"/>
  <c r="B18" i="6"/>
  <c r="B18" i="7"/>
  <c r="B18" i="8"/>
  <c r="B22" i="18"/>
  <c r="B22" i="15"/>
  <c r="B22" i="17"/>
  <c r="B22" i="14"/>
  <c r="B22" i="10"/>
  <c r="B22" i="16"/>
  <c r="B22" i="13"/>
  <c r="B22" i="9"/>
  <c r="B22" i="12"/>
  <c r="B22" i="11"/>
  <c r="B22" i="8"/>
  <c r="B22" i="6"/>
  <c r="B22" i="7"/>
  <c r="B34" i="18"/>
  <c r="B34" i="15"/>
  <c r="B34" i="17"/>
  <c r="B34" i="14"/>
  <c r="B34" i="10"/>
  <c r="B34" i="16"/>
  <c r="B34" i="8"/>
  <c r="B34" i="13"/>
  <c r="B34" i="12"/>
  <c r="B34" i="11"/>
  <c r="B34" i="9"/>
  <c r="B34" i="6"/>
  <c r="B34" i="7"/>
  <c r="B38" i="18"/>
  <c r="B38" i="15"/>
  <c r="B38" i="17"/>
  <c r="B38" i="14"/>
  <c r="B38" i="10"/>
  <c r="B38" i="16"/>
  <c r="B38" i="8"/>
  <c r="B38" i="13"/>
  <c r="B38" i="9"/>
  <c r="B38" i="12"/>
  <c r="B38" i="11"/>
  <c r="B38" i="6"/>
  <c r="B38" i="7"/>
  <c r="B46" i="18"/>
  <c r="B46" i="15"/>
  <c r="B46" i="17"/>
  <c r="B46" i="14"/>
  <c r="B46" i="10"/>
  <c r="B46" i="16"/>
  <c r="B46" i="8"/>
  <c r="B46" i="13"/>
  <c r="B46" i="9"/>
  <c r="B46" i="12"/>
  <c r="B46" i="11"/>
  <c r="B46" i="6"/>
  <c r="B46" i="7"/>
  <c r="AE48" i="6"/>
  <c r="B10" i="18"/>
  <c r="B10" i="15"/>
  <c r="B10" i="17"/>
  <c r="B10" i="14"/>
  <c r="H5" i="19" s="1"/>
  <c r="B10" i="16"/>
  <c r="B10" i="10"/>
  <c r="B10" i="12"/>
  <c r="B10" i="11"/>
  <c r="B10" i="9"/>
  <c r="B10" i="13"/>
  <c r="B10" i="6"/>
  <c r="B10" i="7"/>
  <c r="B10" i="8"/>
  <c r="B26" i="18"/>
  <c r="B26" i="15"/>
  <c r="B26" i="17"/>
  <c r="B26" i="14"/>
  <c r="B26" i="16"/>
  <c r="B26" i="10"/>
  <c r="B26" i="13"/>
  <c r="B26" i="12"/>
  <c r="B26" i="11"/>
  <c r="B26" i="9"/>
  <c r="B26" i="6"/>
  <c r="B26" i="7"/>
  <c r="B26" i="8"/>
  <c r="B30" i="18"/>
  <c r="B30" i="15"/>
  <c r="B30" i="17"/>
  <c r="B30" i="14"/>
  <c r="B30" i="10"/>
  <c r="B30" i="16"/>
  <c r="B30" i="8"/>
  <c r="B30" i="13"/>
  <c r="B30" i="9"/>
  <c r="B30" i="12"/>
  <c r="B30" i="11"/>
  <c r="B30" i="6"/>
  <c r="B30" i="7"/>
  <c r="B42" i="18"/>
  <c r="B42" i="15"/>
  <c r="B42" i="17"/>
  <c r="B42" i="14"/>
  <c r="B42" i="16"/>
  <c r="B42" i="10"/>
  <c r="B42" i="8"/>
  <c r="B42" i="13"/>
  <c r="B42" i="12"/>
  <c r="B42" i="11"/>
  <c r="B42" i="6"/>
  <c r="B42" i="9"/>
  <c r="B42" i="7"/>
  <c r="B11" i="15"/>
  <c r="B11" i="17"/>
  <c r="B11" i="14"/>
  <c r="B11" i="16"/>
  <c r="B11" i="11"/>
  <c r="B11" i="18"/>
  <c r="B11" i="12"/>
  <c r="B11" i="10"/>
  <c r="B11" i="9"/>
  <c r="B11" i="13"/>
  <c r="B11" i="7"/>
  <c r="B11" i="8"/>
  <c r="B11" i="5"/>
  <c r="B15" i="15"/>
  <c r="B15" i="17"/>
  <c r="B15" i="14"/>
  <c r="B15" i="16"/>
  <c r="B15" i="11"/>
  <c r="B15" i="18"/>
  <c r="B15" i="13"/>
  <c r="B15" i="9"/>
  <c r="B15" i="12"/>
  <c r="B15" i="10"/>
  <c r="B15" i="7"/>
  <c r="B15" i="8"/>
  <c r="B15" i="5"/>
  <c r="B19" i="15"/>
  <c r="B19" i="17"/>
  <c r="B19" i="14"/>
  <c r="B19" i="16"/>
  <c r="B19" i="18"/>
  <c r="B19" i="11"/>
  <c r="B19" i="13"/>
  <c r="B19" i="12"/>
  <c r="B19" i="10"/>
  <c r="B19" i="9"/>
  <c r="B19" i="7"/>
  <c r="B19" i="8"/>
  <c r="B19" i="5"/>
  <c r="B23" i="15"/>
  <c r="B23" i="17"/>
  <c r="B23" i="14"/>
  <c r="B23" i="16"/>
  <c r="B23" i="11"/>
  <c r="B23" i="13"/>
  <c r="B23" i="18"/>
  <c r="B23" i="9"/>
  <c r="B23" i="12"/>
  <c r="B23" i="10"/>
  <c r="B23" i="7"/>
  <c r="B23" i="5"/>
  <c r="B23" i="8"/>
  <c r="B27" i="15"/>
  <c r="B27" i="17"/>
  <c r="B27" i="14"/>
  <c r="B27" i="16"/>
  <c r="B27" i="11"/>
  <c r="B27" i="18"/>
  <c r="B27" i="13"/>
  <c r="B27" i="12"/>
  <c r="B27" i="10"/>
  <c r="B27" i="9"/>
  <c r="B27" i="7"/>
  <c r="B27" i="8"/>
  <c r="B27" i="5"/>
  <c r="B31" i="15"/>
  <c r="B31" i="17"/>
  <c r="B31" i="14"/>
  <c r="B31" i="16"/>
  <c r="B31" i="11"/>
  <c r="B31" i="18"/>
  <c r="B31" i="13"/>
  <c r="B31" i="9"/>
  <c r="B31" i="12"/>
  <c r="B31" i="10"/>
  <c r="B31" i="7"/>
  <c r="B31" i="8"/>
  <c r="B31" i="5"/>
  <c r="B35" i="15"/>
  <c r="B35" i="17"/>
  <c r="B35" i="14"/>
  <c r="B35" i="16"/>
  <c r="B35" i="18"/>
  <c r="B35" i="11"/>
  <c r="B35" i="13"/>
  <c r="B35" i="12"/>
  <c r="B35" i="10"/>
  <c r="B35" i="9"/>
  <c r="B35" i="7"/>
  <c r="B35" i="8"/>
  <c r="B35" i="5"/>
  <c r="B35" i="6"/>
  <c r="B39" i="15"/>
  <c r="B39" i="17"/>
  <c r="B39" i="14"/>
  <c r="B39" i="16"/>
  <c r="B39" i="11"/>
  <c r="B39" i="13"/>
  <c r="B39" i="18"/>
  <c r="B39" i="9"/>
  <c r="B39" i="12"/>
  <c r="B39" i="10"/>
  <c r="B39" i="7"/>
  <c r="B39" i="8"/>
  <c r="B39" i="5"/>
  <c r="B39" i="6"/>
  <c r="B43" i="15"/>
  <c r="B43" i="17"/>
  <c r="B43" i="14"/>
  <c r="B43" i="16"/>
  <c r="B43" i="11"/>
  <c r="B43" i="18"/>
  <c r="B43" i="13"/>
  <c r="B43" i="12"/>
  <c r="B43" i="10"/>
  <c r="B43" i="9"/>
  <c r="B43" i="7"/>
  <c r="B43" i="8"/>
  <c r="B43" i="5"/>
  <c r="B43" i="6"/>
  <c r="B47" i="15"/>
  <c r="B47" i="17"/>
  <c r="B47" i="14"/>
  <c r="B47" i="16"/>
  <c r="B47" i="11"/>
  <c r="B47" i="18"/>
  <c r="B47" i="12"/>
  <c r="B47" i="13"/>
  <c r="B47" i="9"/>
  <c r="B47" i="10"/>
  <c r="B47" i="7"/>
  <c r="B47" i="8"/>
  <c r="B47" i="5"/>
  <c r="B47" i="6"/>
  <c r="B22" i="5"/>
  <c r="B38" i="5"/>
  <c r="B11" i="6"/>
  <c r="B27" i="6"/>
  <c r="B14" i="18"/>
  <c r="B14" i="15"/>
  <c r="B14" i="17"/>
  <c r="B14" i="14"/>
  <c r="B14" i="10"/>
  <c r="B14" i="16"/>
  <c r="B14" i="13"/>
  <c r="B14" i="9"/>
  <c r="B14" i="12"/>
  <c r="B14" i="11"/>
  <c r="B14" i="6"/>
  <c r="B14" i="7"/>
  <c r="B14" i="8"/>
  <c r="B8" i="17"/>
  <c r="B8" i="14"/>
  <c r="B8" i="16"/>
  <c r="B8" i="18"/>
  <c r="B8" i="12"/>
  <c r="B8" i="13"/>
  <c r="B8" i="15"/>
  <c r="B8" i="10"/>
  <c r="B8" i="11"/>
  <c r="B8" i="8"/>
  <c r="B8" i="9"/>
  <c r="B8" i="6"/>
  <c r="B8" i="7"/>
  <c r="B12" i="17"/>
  <c r="B12" i="14"/>
  <c r="B12" i="16"/>
  <c r="B12" i="18"/>
  <c r="B12" i="12"/>
  <c r="B12" i="13"/>
  <c r="B12" i="15"/>
  <c r="B12" i="11"/>
  <c r="B12" i="8"/>
  <c r="B12" i="10"/>
  <c r="B12" i="9"/>
  <c r="B12" i="6"/>
  <c r="B12" i="7"/>
  <c r="B28" i="17"/>
  <c r="B28" i="14"/>
  <c r="B28" i="16"/>
  <c r="B28" i="18"/>
  <c r="B28" i="12"/>
  <c r="B28" i="13"/>
  <c r="B28" i="15"/>
  <c r="B28" i="11"/>
  <c r="B28" i="10"/>
  <c r="B28" i="8"/>
  <c r="B28" i="5"/>
  <c r="B28" i="9"/>
  <c r="B28" i="6"/>
  <c r="B28" i="7"/>
  <c r="B32" i="17"/>
  <c r="B32" i="14"/>
  <c r="B32" i="16"/>
  <c r="B32" i="18"/>
  <c r="B32" i="12"/>
  <c r="B32" i="15"/>
  <c r="B32" i="13"/>
  <c r="B32" i="10"/>
  <c r="B32" i="11"/>
  <c r="B32" i="8"/>
  <c r="B32" i="5"/>
  <c r="B32" i="6"/>
  <c r="B32" i="9"/>
  <c r="B32" i="7"/>
  <c r="B36" i="17"/>
  <c r="B36" i="14"/>
  <c r="B36" i="16"/>
  <c r="B36" i="18"/>
  <c r="B36" i="15"/>
  <c r="B36" i="12"/>
  <c r="B36" i="13"/>
  <c r="B36" i="11"/>
  <c r="B36" i="10"/>
  <c r="B36" i="9"/>
  <c r="B36" i="8"/>
  <c r="B36" i="5"/>
  <c r="B36" i="6"/>
  <c r="B36" i="7"/>
  <c r="B40" i="17"/>
  <c r="B40" i="14"/>
  <c r="B40" i="16"/>
  <c r="B40" i="18"/>
  <c r="B40" i="12"/>
  <c r="B40" i="13"/>
  <c r="B40" i="15"/>
  <c r="B40" i="10"/>
  <c r="B40" i="11"/>
  <c r="B40" i="8"/>
  <c r="B40" i="9"/>
  <c r="B40" i="5"/>
  <c r="B40" i="6"/>
  <c r="B40" i="7"/>
  <c r="B44" i="17"/>
  <c r="B44" i="14"/>
  <c r="B44" i="16"/>
  <c r="B44" i="18"/>
  <c r="B44" i="12"/>
  <c r="B44" i="13"/>
  <c r="B44" i="15"/>
  <c r="B44" i="11"/>
  <c r="B44" i="9"/>
  <c r="B44" i="8"/>
  <c r="B44" i="10"/>
  <c r="B44" i="5"/>
  <c r="B44" i="6"/>
  <c r="B44" i="7"/>
  <c r="B8" i="5"/>
  <c r="AG48" i="5"/>
  <c r="B10" i="5"/>
  <c r="B12" i="5"/>
  <c r="B14" i="5"/>
  <c r="B16" i="5"/>
  <c r="B18" i="5"/>
  <c r="B34" i="5"/>
  <c r="B23" i="6"/>
  <c r="AD48" i="7"/>
  <c r="AD48" i="9"/>
  <c r="AG8" i="6"/>
  <c r="AG48" i="6" s="1"/>
  <c r="AE48" i="8"/>
  <c r="AF48" i="9"/>
  <c r="AF48" i="8"/>
  <c r="AG48" i="9"/>
  <c r="AG8" i="8"/>
  <c r="AG48" i="8" s="1"/>
  <c r="AG48" i="11"/>
  <c r="AD48" i="11"/>
  <c r="AF48" i="10"/>
  <c r="AE48" i="9"/>
  <c r="AG8" i="10"/>
  <c r="AG48" i="10" s="1"/>
  <c r="AD48" i="12"/>
  <c r="AG8" i="12"/>
  <c r="AG48" i="12" s="1"/>
  <c r="AG9" i="13"/>
  <c r="AG48" i="13" s="1"/>
  <c r="AD48" i="13"/>
  <c r="AE48" i="13"/>
  <c r="E10" i="22"/>
  <c r="K15" i="22" s="1"/>
  <c r="I10" i="22"/>
  <c r="K17" i="22" s="1"/>
  <c r="B16" i="22"/>
  <c r="J18" i="22"/>
  <c r="L18" i="22" s="1"/>
  <c r="M18" i="22" s="1"/>
  <c r="C14" i="22"/>
  <c r="C16" i="22" s="1"/>
  <c r="H10" i="22"/>
  <c r="J17" i="22" s="1"/>
  <c r="L17" i="22" s="1"/>
  <c r="M17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0500-000001000000}">
      <text>
        <r>
          <rPr>
            <sz val="10"/>
            <color rgb="FF000000"/>
            <rFont val="Arial"/>
            <charset val="134"/>
          </rPr>
          <t>======
ID#AAAAH2aWANo
Llenar    (2021-02-17 00:44:43)
P = Presente/Asistencia
A = Atraso
L = Falta Con Licencia
F = Falta Sin Licencia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4" authorId="0" shapeId="0" xr:uid="{00000000-0006-0000-0F00-000001000000}">
      <text>
        <r>
          <rPr>
            <sz val="10"/>
            <color rgb="FF000000"/>
            <rFont val="Arial"/>
            <charset val="134"/>
          </rPr>
          <t>======
ID#AAAAH2aWAMg
Paul    (2021-02-17 00:44:43)
Llenar en la CARÁTULA</t>
        </r>
      </text>
    </comment>
    <comment ref="E6" authorId="0" shapeId="0" xr:uid="{00000000-0006-0000-0F00-000002000000}">
      <text>
        <r>
          <rPr>
            <sz val="10"/>
            <color rgb="FF000000"/>
            <rFont val="Arial"/>
            <charset val="134"/>
          </rPr>
          <t>======
ID#AAAAH2aWAMI
    (2021-02-17 00:44:43)
Anote La Fecha: 1, 2, 3, etc...</t>
        </r>
      </text>
    </comment>
    <comment ref="E8" authorId="0" shapeId="0" xr:uid="{00000000-0006-0000-0F00-000003000000}">
      <text>
        <r>
          <rPr>
            <sz val="10"/>
            <color rgb="FF000000"/>
            <rFont val="Arial"/>
            <charset val="134"/>
          </rPr>
          <t>======
ID#AAAAH2aWAMw
Llenar    (2021-02-17 00:44:43)
P = Presente/Asistencia
A = Atraso
L = Falta Con Licencia
F = Falta Sin Licencia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1000-000001000000}">
      <text>
        <r>
          <rPr>
            <sz val="10"/>
            <color rgb="FF000000"/>
            <rFont val="Arial"/>
            <charset val="134"/>
          </rPr>
          <t>======
ID#AAAAH2aWANA
    (2021-02-17 00:44:43)
Anote La Fecha: 1, 2, 3, etc...</t>
        </r>
      </text>
    </comment>
    <comment ref="E8" authorId="0" shapeId="0" xr:uid="{00000000-0006-0000-1000-000002000000}">
      <text>
        <r>
          <rPr>
            <sz val="10"/>
            <color rgb="FF000000"/>
            <rFont val="Arial"/>
            <charset val="134"/>
          </rPr>
          <t>======
ID#AAAAH2aWAMo
Llenar    (2021-02-17 00:44:43)
P = Presente/Asistencia
A = Atraso
L = Falta Con Licencia
F = Falta Sin Licencia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1100-000001000000}">
      <text>
        <r>
          <rPr>
            <sz val="10"/>
            <color rgb="FF000000"/>
            <rFont val="Arial"/>
            <charset val="134"/>
          </rPr>
          <t>======
ID#AAAAH2aWAM8
    (2021-02-17 00:44:43)
Anote La Fecha: 1, 2, 3, etc...</t>
        </r>
      </text>
    </comment>
    <comment ref="E8" authorId="0" shapeId="0" xr:uid="{00000000-0006-0000-1100-000002000000}">
      <text>
        <r>
          <rPr>
            <sz val="10"/>
            <color rgb="FF000000"/>
            <rFont val="Arial"/>
            <charset val="134"/>
          </rPr>
          <t>======
ID#AAAAH2aWAME
Llenar    (2021-02-17 00:44:43)
P = Presente/Asistencia
A = Atraso
L = Falta Con Licencia
F = Falta Sin Licencia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7" authorId="0" shapeId="0" xr:uid="{00000000-0006-0000-1200-000001000000}">
      <text>
        <r>
          <rPr>
            <sz val="10"/>
            <color rgb="FF000000"/>
            <rFont val="Arial"/>
            <charset val="134"/>
          </rPr>
          <t>======
ID#AAAAH2aWAM0
    (2021-02-17 00:44:43)
Anote La Fecha: 1, 2, 3, etc...</t>
        </r>
      </text>
    </comment>
    <comment ref="E9" authorId="0" shapeId="0" xr:uid="{00000000-0006-0000-1200-000002000000}">
      <text>
        <r>
          <rPr>
            <sz val="10"/>
            <color rgb="FF000000"/>
            <rFont val="Arial"/>
            <charset val="134"/>
          </rPr>
          <t>======
ID#AAAAH2aWAM4
Llenar    (2021-02-17 00:44:43)
P = Presente/Asistencia
A = Atraso
L = Falta Con Licencia
F = Falta Sin Licencia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13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9" authorId="0" shapeId="0" xr:uid="{00000000-0006-0000-14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15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3" authorId="0" shapeId="0" xr:uid="{00000000-0006-0000-1600-000001000000}">
      <text>
        <r>
          <rPr>
            <sz val="10"/>
            <color rgb="FF000000"/>
            <rFont val="Arial"/>
            <charset val="134"/>
          </rPr>
          <t>Paul:
Llenar en la CARÁTULA</t>
        </r>
      </text>
    </comment>
    <comment ref="E5" authorId="0" shapeId="0" xr:uid="{00000000-0006-0000-1600-000002000000}">
      <text>
        <r>
          <rPr>
            <sz val="10"/>
            <color rgb="FF000000"/>
            <rFont val="Arial"/>
            <charset val="134"/>
          </rPr>
          <t>Anote La Fecha: 1, 2, 3, etc...</t>
        </r>
      </text>
    </comment>
    <comment ref="E7" authorId="0" shapeId="0" xr:uid="{00000000-0006-0000-1600-000003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1700-000001000000}">
      <text>
        <r>
          <rPr>
            <sz val="10"/>
            <color rgb="FF000000"/>
            <rFont val="Arial"/>
            <charset val="134"/>
          </rPr>
          <t>======
ID#AAAAH2aWANA
    (2021-02-17 00:44:43)
Anote La Fecha: 1, 2, 3, etc...</t>
        </r>
      </text>
    </comment>
    <comment ref="E8" authorId="0" shapeId="0" xr:uid="{00000000-0006-0000-1700-000002000000}">
      <text>
        <r>
          <rPr>
            <sz val="10"/>
            <color rgb="FF000000"/>
            <rFont val="Arial"/>
            <charset val="134"/>
          </rPr>
          <t>======
ID#AAAAH2aWAMo
Llenar    (2021-02-17 00:44:43)
P = Presente/Asistencia
A = Atraso
L = Falta Con Licencia
F = Falta Sin Licencia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7" authorId="0" shapeId="0" xr:uid="{00000000-0006-0000-18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0600-000001000000}">
      <text>
        <r>
          <rPr>
            <sz val="10"/>
            <color rgb="FF000000"/>
            <rFont val="Arial"/>
            <charset val="134"/>
          </rPr>
          <t>======
ID#AAAAH2aWANI
Llenar    (2021-02-17 00:44:43)
P = Presente/Asistencia
A = Atraso
L = Falta Con Licencia
F = Falta Sin Licencia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7" authorId="0" shapeId="0" xr:uid="{00000000-0006-0000-19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A6" authorId="0" shapeId="0" xr:uid="{00000000-0006-0000-1E00-000001000000}">
      <text>
        <r>
          <rPr>
            <sz val="10"/>
            <color rgb="FF000000"/>
            <rFont val="Arial"/>
            <charset val="134"/>
          </rPr>
          <t>======
ID#AAAAH2aWANM
    (2021-02-17 00:44:43)
Llene el INFORME ANUAL.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U11" authorId="0" shapeId="0" xr:uid="{00000000-0006-0000-1F00-000001000000}">
      <text>
        <r>
          <rPr>
            <sz val="10"/>
            <color rgb="FF000000"/>
            <rFont val="Arial"/>
            <charset val="134"/>
          </rPr>
          <t>======
ID#AAAAH2aWAN8
    (2021-02-17 00:44:43)
Llene en 
BOLETIN ANUAL
para cada Estudiante.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A6" authorId="0" shapeId="0" xr:uid="{00000000-0006-0000-2000-000001000000}">
      <text>
        <r>
          <rPr>
            <sz val="10"/>
            <color rgb="FF000000"/>
            <rFont val="Arial"/>
            <charset val="134"/>
          </rPr>
          <t>======
ID#AAAAH2aWANM
    (2021-02-17 00:44:43)
Llene el INFORME ANUAL.</t>
        </r>
      </text>
    </comment>
    <comment ref="BA8" authorId="0" shapeId="0" xr:uid="{00000000-0006-0000-2000-000002000000}">
      <text>
        <r>
          <rPr>
            <sz val="10"/>
            <color rgb="FF000000"/>
            <rFont val="Arial"/>
            <charset val="134"/>
          </rPr>
          <t>======
ID#AAAAH2aWAMc
    (2021-02-17 00:44:43)
Llene el INFORME ANUAL.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U11" authorId="0" shapeId="0" xr:uid="{00000000-0006-0000-2100-000001000000}">
      <text>
        <r>
          <rPr>
            <sz val="10"/>
            <color rgb="FF000000"/>
            <rFont val="Arial"/>
            <charset val="134"/>
          </rPr>
          <t>======
ID#AAAAH2aWAN8
    (2021-02-17 00:44:43)
Llene en 
BOLETIN ANUAL
para cada Estudiante.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6" authorId="0" shapeId="0" xr:uid="{00000000-0006-0000-2200-000001000000}">
      <text>
        <r>
          <rPr>
            <sz val="10"/>
            <color rgb="FF000000"/>
            <rFont val="Arial"/>
            <charset val="134"/>
          </rPr>
          <t>======
ID#AAAAH2aWAN0
    (2021-02-17 00:44:43)
Se llena en OBS. de Filiación</t>
        </r>
      </text>
    </comment>
    <comment ref="F6" authorId="0" shapeId="0" xr:uid="{00000000-0006-0000-2200-000002000000}">
      <text>
        <r>
          <rPr>
            <sz val="10"/>
            <color rgb="FF000000"/>
            <rFont val="Arial"/>
            <charset val="134"/>
          </rPr>
          <t>======
ID#AAAAH2aWANQ
    (2021-02-17 00:44:43)
Se llena en OBS. de Filiación</t>
        </r>
      </text>
    </comment>
    <comment ref="H6" authorId="0" shapeId="0" xr:uid="{00000000-0006-0000-2200-000003000000}">
      <text>
        <r>
          <rPr>
            <sz val="10"/>
            <color rgb="FF000000"/>
            <rFont val="Arial"/>
            <charset val="134"/>
          </rPr>
          <t>======
ID#AAAAH2aWAMM
    (2021-02-17 00:44:43)
Se llena en OBS. de Filiación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700-000001000000}">
      <text>
        <r>
          <rPr>
            <sz val="10"/>
            <color rgb="FF000000"/>
            <rFont val="Arial"/>
            <charset val="134"/>
          </rPr>
          <t>======
ID#AAAAH2aWAMY
    (2021-02-17 00:44:43)
Anote La Fecha: 1, 2, 3, etc...</t>
        </r>
      </text>
    </comment>
    <comment ref="E8" authorId="0" shapeId="0" xr:uid="{00000000-0006-0000-0700-000002000000}">
      <text>
        <r>
          <rPr>
            <sz val="10"/>
            <color rgb="FF000000"/>
            <rFont val="Arial"/>
            <charset val="134"/>
          </rPr>
          <t>======
ID#AAAAH2aWANg
Llenar    (2021-02-17 00:44:43)
P = Presente/Asistencia
A = Atraso
L = Falta Con Licencia
F = Falta Sin Licencia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0900-000001000000}">
      <text>
        <r>
          <rPr>
            <sz val="10"/>
            <color rgb="FF000000"/>
            <rFont val="Arial"/>
            <charset val="134"/>
          </rPr>
          <t>======
ID#AAAAH2aWANI
Llenar    (2021-02-17 00:44:43)
P = Presente/Asistencia
A = Atraso
L = Falta Con Licencia
F = Falta Sin Licencia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A00-000001000000}">
      <text>
        <r>
          <rPr>
            <sz val="10"/>
            <color rgb="FF000000"/>
            <rFont val="Arial"/>
            <charset val="134"/>
          </rPr>
          <t>======
ID#AAAAH2aWAMY
    (2021-02-17 00:44:43)
Anote La Fecha: 1, 2, 3, etc...</t>
        </r>
      </text>
    </comment>
    <comment ref="E8" authorId="0" shapeId="0" xr:uid="{00000000-0006-0000-0A00-000002000000}">
      <text>
        <r>
          <rPr>
            <sz val="10"/>
            <color rgb="FF000000"/>
            <rFont val="Arial"/>
            <charset val="134"/>
          </rPr>
          <t>======
ID#AAAAH2aWANg
Llenar    (2021-02-17 00:44:43)
P = Presente/Asistencia
A = Atraso
L = Falta Con Licencia
F = Falta Sin Licencia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B00-000001000000}">
      <text>
        <r>
          <rPr>
            <sz val="10"/>
            <color rgb="FF000000"/>
            <rFont val="Arial"/>
            <charset val="134"/>
          </rPr>
          <t>======
ID#AAAAH2aWAM0
    (2021-02-17 00:44:43)
Anote La Fecha: 1, 2, 3, etc...</t>
        </r>
      </text>
    </comment>
    <comment ref="E8" authorId="0" shapeId="0" xr:uid="{00000000-0006-0000-0B00-000002000000}">
      <text>
        <r>
          <rPr>
            <sz val="10"/>
            <color rgb="FF000000"/>
            <rFont val="Arial"/>
            <charset val="134"/>
          </rPr>
          <t>======
ID#AAAAH2aWAM4
Llenar    (2021-02-17 00:44:43)
P = Presente/Asistencia
A = Atraso
L = Falta Con Licencia
F = Falta Sin Licencia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C00-000001000000}">
      <text>
        <r>
          <rPr>
            <sz val="10"/>
            <color rgb="FF000000"/>
            <rFont val="Arial"/>
            <charset val="134"/>
          </rPr>
          <t>======
ID#AAAAH2aWANw
    (2021-02-17 00:44:43)
Anote La Fecha: 1, 2, 3, etc...</t>
        </r>
      </text>
    </comment>
    <comment ref="B8" authorId="0" shapeId="0" xr:uid="{00000000-0006-0000-0C00-000002000000}">
      <text>
        <r>
          <rPr>
            <sz val="10"/>
            <color rgb="FF000000"/>
            <rFont val="Arial"/>
            <charset val="134"/>
          </rPr>
          <t>======
ID#AAAAH2aWANs
Paul    (2021-02-17 00:44:43)
Apellidos y Nombres se llenan en CUADRO DE FILIACION</t>
        </r>
      </text>
    </comment>
    <comment ref="E8" authorId="0" shapeId="0" xr:uid="{00000000-0006-0000-0C00-000003000000}">
      <text>
        <r>
          <rPr>
            <sz val="10"/>
            <color rgb="FF000000"/>
            <rFont val="Arial"/>
            <charset val="134"/>
          </rPr>
          <t>======
ID#AAAAH2aWAOE
Llenar    (2021-02-17 00:44:43)
P = Presente/Asistencia
A = Atraso
L = Falta Con Licencia
F = Falta Sin Licencia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D00-000001000000}">
      <text>
        <r>
          <rPr>
            <sz val="10"/>
            <color rgb="FF000000"/>
            <rFont val="Arial"/>
            <charset val="134"/>
          </rPr>
          <t>======
ID#AAAAH2aWAMs
    (2021-02-17 00:44:43)
Anote La Fecha: 1, 2, 3, etc...</t>
        </r>
      </text>
    </comment>
    <comment ref="E8" authorId="0" shapeId="0" xr:uid="{00000000-0006-0000-0D00-000002000000}">
      <text>
        <r>
          <rPr>
            <sz val="10"/>
            <color rgb="FF000000"/>
            <rFont val="Arial"/>
            <charset val="134"/>
          </rPr>
          <t>======
ID#AAAAH2aWANU
Llenar    (2021-02-17 00:44:43)
P = Presente/Asistencia
A = Atraso
L = Falta Con Licencia
F = Falta Sin Licencia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0E00-000001000000}">
      <text>
        <r>
          <rPr>
            <sz val="10"/>
            <color rgb="FF000000"/>
            <rFont val="Arial"/>
            <charset val="134"/>
          </rPr>
          <t>======
ID#AAAAH2aWANE
Llenar    (2021-02-17 00:44:43)
P = Presente/Asistencia
A = Atraso
L = Falta Con Licencia
F = Falta Sin Licencia</t>
        </r>
      </text>
    </comment>
  </commentList>
</comments>
</file>

<file path=xl/sharedStrings.xml><?xml version="1.0" encoding="utf-8"?>
<sst xmlns="http://schemas.openxmlformats.org/spreadsheetml/2006/main" count="1343" uniqueCount="289">
  <si>
    <t>NIVEL INICIAL EN FAMILIA COMUNITARIA</t>
  </si>
  <si>
    <t>C O N T R O L    D E    A S I S T E N C I A</t>
  </si>
  <si>
    <t>FEB</t>
  </si>
  <si>
    <t>MAR</t>
  </si>
  <si>
    <t>ABR</t>
  </si>
  <si>
    <t>MAY</t>
  </si>
  <si>
    <t>JUM</t>
  </si>
  <si>
    <t>JUL</t>
  </si>
  <si>
    <t>AGO</t>
  </si>
  <si>
    <t>SEP</t>
  </si>
  <si>
    <t>OCT</t>
  </si>
  <si>
    <t>NOV</t>
  </si>
  <si>
    <r>
      <rPr>
        <b/>
        <sz val="20"/>
        <rFont val="Aharoni"/>
        <charset val="134"/>
      </rPr>
      <t>CO</t>
    </r>
    <r>
      <rPr>
        <b/>
        <i/>
        <sz val="20"/>
        <rFont val="Aharoni"/>
        <charset val="134"/>
      </rPr>
      <t>NTENIDOS ABORDADOS POR TRIMESTRE</t>
    </r>
  </si>
  <si>
    <t>1er. TRIMESTRE</t>
  </si>
  <si>
    <t>2do. TRIMESTRE</t>
  </si>
  <si>
    <t>3er. TRIMESTRE</t>
  </si>
  <si>
    <t>DEPARTAMENTO</t>
  </si>
  <si>
    <t>NÚCLEO</t>
  </si>
  <si>
    <t>DISTRITO</t>
  </si>
  <si>
    <t>SIE  UNIDAD EDUCATIVA</t>
  </si>
  <si>
    <t>UNIDAD EDUCATIVA</t>
  </si>
  <si>
    <t>TURNO</t>
  </si>
  <si>
    <t>DIRECTOR/A</t>
  </si>
  <si>
    <t>PROFESOR/A</t>
  </si>
  <si>
    <t>NIVEL</t>
  </si>
  <si>
    <t>AÑO DE ESCOLARIDAD</t>
  </si>
  <si>
    <t>GESTIÓN</t>
  </si>
  <si>
    <t>LOCALIDAD</t>
  </si>
  <si>
    <t>Docente:</t>
  </si>
  <si>
    <t>Hrs. Plan Est.:</t>
  </si>
  <si>
    <t>RDA:</t>
  </si>
  <si>
    <t>Unidad Educativa:</t>
  </si>
  <si>
    <t>Año de Escolaridad:</t>
  </si>
  <si>
    <t>Ítem:</t>
  </si>
  <si>
    <t>Codigo SIE:</t>
  </si>
  <si>
    <t>Nivel:</t>
  </si>
  <si>
    <t>Servicio:</t>
  </si>
  <si>
    <t>PER.</t>
  </si>
  <si>
    <t>HORA</t>
  </si>
  <si>
    <t>LUNES</t>
  </si>
  <si>
    <t>MARTES</t>
  </si>
  <si>
    <t>MIÉRCOLES</t>
  </si>
  <si>
    <t>JUEVES</t>
  </si>
  <si>
    <t>VIERNES</t>
  </si>
  <si>
    <t>DE</t>
  </si>
  <si>
    <t>A</t>
  </si>
  <si>
    <t>RECREO</t>
  </si>
  <si>
    <t xml:space="preserve">FECHAS CIVICAS </t>
  </si>
  <si>
    <t xml:space="preserve">Nacimiento de Mcal. Antonio J. de Sucre   </t>
  </si>
  <si>
    <t>3 de febrero de 1795</t>
  </si>
  <si>
    <t xml:space="preserve">Levantamiento Libertario de Oruro  </t>
  </si>
  <si>
    <t>10 de Febrero de 1781</t>
  </si>
  <si>
    <t xml:space="preserve">Día Internacional de La Mujer  </t>
  </si>
  <si>
    <t>8 de Marzo</t>
  </si>
  <si>
    <t xml:space="preserve">Día del Padre  </t>
  </si>
  <si>
    <t>19 de Marzo</t>
  </si>
  <si>
    <t xml:space="preserve">Día del Mar </t>
  </si>
  <si>
    <t>23 de Marzo de 1879.</t>
  </si>
  <si>
    <t>Día del Niño boliviano</t>
  </si>
  <si>
    <t>12 de Abril.</t>
  </si>
  <si>
    <t>Día de las Américas</t>
  </si>
  <si>
    <t>14 de Abril.</t>
  </si>
  <si>
    <t>Aniversario Cívico de Tarija</t>
  </si>
  <si>
    <t>15 de Abril.</t>
  </si>
  <si>
    <t xml:space="preserve">Día del Trabajo </t>
  </si>
  <si>
    <t>1 de Mayo de 1886.</t>
  </si>
  <si>
    <t>Revolución de Chuquisaca</t>
  </si>
  <si>
    <t>25 de Mayo de 1809.</t>
  </si>
  <si>
    <t>Batalla del Alto de la Alianza</t>
  </si>
  <si>
    <t>26 de Mayo de 1880.</t>
  </si>
  <si>
    <t>Día de la Madre</t>
  </si>
  <si>
    <t>27 de Mayo de 1812.</t>
  </si>
  <si>
    <t>Muerte del Mariscal de Ayacucho</t>
  </si>
  <si>
    <t>4 de Junio de 1830.</t>
  </si>
  <si>
    <t>Día del Maestro</t>
  </si>
  <si>
    <t>6 de Junio de 1909.</t>
  </si>
  <si>
    <t xml:space="preserve">Revolución de La Paz </t>
  </si>
  <si>
    <t>16 de Julio de 1809.</t>
  </si>
  <si>
    <t>Nacimiento del Libertador Simón Bolívar</t>
  </si>
  <si>
    <t>24 de Julio de 1783.</t>
  </si>
  <si>
    <t>Día del Indio – Reforma Agraria</t>
  </si>
  <si>
    <t>2 de Agosto de 1937 – 1953.</t>
  </si>
  <si>
    <t>Fundación de la República</t>
  </si>
  <si>
    <t>6 de Agosto de 1825.</t>
  </si>
  <si>
    <t>Día de la Bandera Nacional</t>
  </si>
  <si>
    <t>17 de Agosto de 1825.</t>
  </si>
  <si>
    <t>Día de la Alfabetización</t>
  </si>
  <si>
    <t>8 de Septiembre.</t>
  </si>
  <si>
    <t>Revolución de Cochabamba</t>
  </si>
  <si>
    <t>14 de Septiembre de 1810.</t>
  </si>
  <si>
    <t>Día del Estudiante</t>
  </si>
  <si>
    <t>21 de Septiembre.</t>
  </si>
  <si>
    <t>Revolución de Santa Cruz</t>
  </si>
  <si>
    <t>24 de Septiembre</t>
  </si>
  <si>
    <t>Aniversario del Dpto. de Pando</t>
  </si>
  <si>
    <t>24 de Septiembre de 1938.</t>
  </si>
  <si>
    <t>Día del Árbol</t>
  </si>
  <si>
    <t>1 de octubre.</t>
  </si>
  <si>
    <t>Día de la Mujer Boliviana</t>
  </si>
  <si>
    <t>11 de Octubre.</t>
  </si>
  <si>
    <t>Descubrimiento de América</t>
  </si>
  <si>
    <t>12 de Octubre de 1492.</t>
  </si>
  <si>
    <t>Fundación de La Paz</t>
  </si>
  <si>
    <t>20 de Octubre de 1548.</t>
  </si>
  <si>
    <t xml:space="preserve">Nacionalización de las Minas </t>
  </si>
  <si>
    <t>31 de Octubre de 1952.</t>
  </si>
  <si>
    <t>Batalla de Suipacha</t>
  </si>
  <si>
    <t>7 de Noviembre de 1810.</t>
  </si>
  <si>
    <t>Revolución de Potosí</t>
  </si>
  <si>
    <t>10 de Noviembre de 1810</t>
  </si>
  <si>
    <t>Batalla de Aroma</t>
  </si>
  <si>
    <t>14 de Noviembre de 1810</t>
  </si>
  <si>
    <t>Batalla de Ingavi</t>
  </si>
  <si>
    <t>18 de Noviembre de 1841.</t>
  </si>
  <si>
    <t>Creación del Dpto. de Beni</t>
  </si>
  <si>
    <t>18 de Noviembre de 1842.</t>
  </si>
  <si>
    <t>Día del Himno Nacional</t>
  </si>
  <si>
    <t>18 de Noviembre de 1845.</t>
  </si>
  <si>
    <t>Batalla de Ayacucho</t>
  </si>
  <si>
    <t>9 de Diciembre de 1824.</t>
  </si>
  <si>
    <t>Día del Minero</t>
  </si>
  <si>
    <t>21 de Diciembre de 1942.</t>
  </si>
  <si>
    <t>Aniversario de la Unidad Educativa</t>
  </si>
  <si>
    <t>…………………………….……</t>
  </si>
  <si>
    <t>……………………………………</t>
  </si>
  <si>
    <t>………………………………….</t>
  </si>
  <si>
    <t>CUADRO  DE  FILIACIÓN  DE  LA  UNIDAD  EDUCATIVA</t>
  </si>
  <si>
    <t>D A T O S      D E      I N S C R I P C I Ó N</t>
  </si>
  <si>
    <t>Año de Esc.:</t>
  </si>
  <si>
    <t>INSCRITOS</t>
  </si>
  <si>
    <t>EFECTIVOS</t>
  </si>
  <si>
    <t>RETIRADOS</t>
  </si>
  <si>
    <t>Director/a:</t>
  </si>
  <si>
    <t>NO INCORPORADO</t>
  </si>
  <si>
    <t xml:space="preserve"> </t>
  </si>
  <si>
    <t>TRANSFERIDOS</t>
  </si>
  <si>
    <t>Nro.</t>
  </si>
  <si>
    <t>APELLIDO PATERNO</t>
  </si>
  <si>
    <t>APELLIDO MATERNO</t>
  </si>
  <si>
    <t>NOMBRES</t>
  </si>
  <si>
    <t>CODIGO RUDE</t>
  </si>
  <si>
    <t xml:space="preserve">C. I. </t>
  </si>
  <si>
    <t>EXP.</t>
  </si>
  <si>
    <t>NACIMIENTO</t>
  </si>
  <si>
    <t>EDAD</t>
  </si>
  <si>
    <t>SEXO</t>
  </si>
  <si>
    <t>LUGAR DE PROCEDENCIA</t>
  </si>
  <si>
    <t>GRADO</t>
  </si>
  <si>
    <t>PADRE O APODERADO</t>
  </si>
  <si>
    <t>MADRE</t>
  </si>
  <si>
    <t>DOMICILIO</t>
  </si>
  <si>
    <t>OBS.</t>
  </si>
  <si>
    <t>LUGAR</t>
  </si>
  <si>
    <t>FECHA</t>
  </si>
  <si>
    <t>NOMBRE</t>
  </si>
  <si>
    <t>OCUPACIÓN</t>
  </si>
  <si>
    <t>EFECTIVO</t>
  </si>
  <si>
    <t>RETIRADO</t>
  </si>
  <si>
    <t>TRANSFERIDO</t>
  </si>
  <si>
    <t>de Inicial en Familia Comunitaria</t>
  </si>
  <si>
    <t>Nro</t>
  </si>
  <si>
    <t>APELLIDOS Y NOMBRES</t>
  </si>
  <si>
    <t xml:space="preserve"> FEBRERO</t>
  </si>
  <si>
    <t>Atrasos</t>
  </si>
  <si>
    <t>FALTAS</t>
  </si>
  <si>
    <t>DIAS TRABAJADOS</t>
  </si>
  <si>
    <t>C/L</t>
  </si>
  <si>
    <t>S/L</t>
  </si>
  <si>
    <t>L</t>
  </si>
  <si>
    <t>M</t>
  </si>
  <si>
    <t>J</t>
  </si>
  <si>
    <t>V</t>
  </si>
  <si>
    <t>TOTALES</t>
  </si>
  <si>
    <t xml:space="preserve">C O N T R O L      D E      A S I S T E N C I A    </t>
  </si>
  <si>
    <t>Educacion  Inicial en Familia Comunitaria</t>
  </si>
  <si>
    <t>MARZO</t>
  </si>
  <si>
    <r>
      <rPr>
        <i/>
        <sz val="10"/>
        <color theme="1"/>
        <rFont val="Arial Narrow"/>
        <charset val="134"/>
      </rPr>
      <t xml:space="preserve"> </t>
    </r>
    <r>
      <rPr>
        <sz val="10"/>
        <color theme="1"/>
        <rFont val="Arial Narrow"/>
        <charset val="134"/>
      </rPr>
      <t>In</t>
    </r>
    <r>
      <rPr>
        <b/>
        <sz val="10"/>
        <color theme="1"/>
        <rFont val="Arial Narrow"/>
        <charset val="134"/>
      </rPr>
      <t>icial en Familia Comunitaria</t>
    </r>
  </si>
  <si>
    <t>ABRIL</t>
  </si>
  <si>
    <t>Desarrollado por:</t>
  </si>
  <si>
    <t>Prof. Paulo Huaynoca  y  Profa: Lidia Huanca Moya</t>
  </si>
  <si>
    <t>JUN</t>
  </si>
  <si>
    <t>E V A L U A C I Ó N    C O M U N I T A R I A</t>
  </si>
  <si>
    <t>BOLETIN</t>
  </si>
  <si>
    <t>GENERADOR DE PRE-LIBRETA</t>
  </si>
  <si>
    <t>PLAN DE CLASES</t>
  </si>
  <si>
    <t>REGISTRO ANECDÓTICO</t>
  </si>
  <si>
    <t>l</t>
  </si>
  <si>
    <t>a</t>
  </si>
  <si>
    <t>MAYO</t>
  </si>
  <si>
    <t>JUNIO</t>
  </si>
  <si>
    <t>JULIO</t>
  </si>
  <si>
    <t>AGOSTO</t>
  </si>
  <si>
    <t>P=PRESENTE/ASISTENCIA</t>
  </si>
  <si>
    <t>A=ATRASO</t>
  </si>
  <si>
    <t>L=FALTA CON LICENCIA</t>
  </si>
  <si>
    <t>F=FALTA SIN LICENCIA</t>
  </si>
  <si>
    <t>SEPTIEMBRE</t>
  </si>
  <si>
    <t>OCTUBRE</t>
  </si>
  <si>
    <t>NOVIEMBRE</t>
  </si>
  <si>
    <t xml:space="preserve"> CONTROL DE ASISTENCIA </t>
  </si>
  <si>
    <t xml:space="preserve">Campo: </t>
  </si>
  <si>
    <t>COMUNIDAD Y SOCIEDAD</t>
  </si>
  <si>
    <t>Área:</t>
  </si>
  <si>
    <t>DESARROLLO DE LA COMUNICACIÓN LENGUAJES Y ARTES (música, Artes Plásticas y Visuales, Ciencias Sociales - Recreación)</t>
  </si>
  <si>
    <t xml:space="preserve"> Año de Esc.:</t>
  </si>
  <si>
    <t>VALORACIONES TRIMESTRALES</t>
  </si>
  <si>
    <t>1er TRIMESTRE</t>
  </si>
  <si>
    <t>2do TRIMESTRE</t>
  </si>
  <si>
    <t>3er TRIMESTRE</t>
  </si>
  <si>
    <t xml:space="preserve">C E N T R A L I Z A D O R      D E     A C T I V I D A D E S     U. E. </t>
  </si>
  <si>
    <t>CIENCIA, TECNOLOGÍA Y PRODUCCIÓN</t>
  </si>
  <si>
    <t>DESARROLLO DEL CONOCIMIENTO Y DE LA PRODUCCIÓN (Metemática y Tecnica Tecnológica).</t>
  </si>
  <si>
    <t>VIDA TIERRA TERRITORIO</t>
  </si>
  <si>
    <t>DESARROLLO BIO-PSICOSOCIAL (Ciencias Neturales).</t>
  </si>
  <si>
    <t>COSMOS Y PENSAMIENTO</t>
  </si>
  <si>
    <t>DESARROLLO SOCIOCULTURAL, AFECTIVO Y ESPIRITUAL (Valores Espiritualidades y Religiones</t>
  </si>
  <si>
    <t xml:space="preserve">CENTRALIZADOR DE CALIFICACIONES </t>
  </si>
  <si>
    <t>INFORME ANUAL DEL PROCESO EDUCATIVO</t>
  </si>
  <si>
    <t xml:space="preserve">comprende el sentido de tener una familia </t>
  </si>
  <si>
    <t xml:space="preserve"> BOLETIN DE CALIFICACIONES   </t>
  </si>
  <si>
    <t>EDUCACIÓN  INICIAL  EN  FAMILIA  COMUNITARIA</t>
  </si>
  <si>
    <t>Nro.:</t>
  </si>
  <si>
    <t>Nombre:</t>
  </si>
  <si>
    <t>Gestión:</t>
  </si>
  <si>
    <t>E  V  A  L  U  A  C  I  Ó  N        ( S e r ,     S a b e r ,      H a c e r     y      D e c i d i r )</t>
  </si>
  <si>
    <t>CAMPO DE SABERES Y CONOCIMIENTOS</t>
  </si>
  <si>
    <t>V A L O R A C I Ó N    C U A L I T A T I V A</t>
  </si>
  <si>
    <t>TRIMESTRES</t>
  </si>
  <si>
    <t>ESTADÍSTICA DE ESTUDIANTES</t>
  </si>
  <si>
    <t>Grado</t>
  </si>
  <si>
    <t>Inscritos</t>
  </si>
  <si>
    <t>No incorporados</t>
  </si>
  <si>
    <t>Retirados</t>
  </si>
  <si>
    <t>Transferidos</t>
  </si>
  <si>
    <t>Efectivos</t>
  </si>
  <si>
    <t>Total  Efectivos</t>
  </si>
  <si>
    <t>F</t>
  </si>
  <si>
    <t>TOTAL</t>
  </si>
  <si>
    <t>RESUMEN POR CURSOS</t>
  </si>
  <si>
    <t>RESUMEN GENERAL</t>
  </si>
  <si>
    <t>%</t>
  </si>
  <si>
    <t>Lugar y Fecha:</t>
  </si>
  <si>
    <t>Estudiante/s:</t>
  </si>
  <si>
    <t>ANÉCDOTA</t>
  </si>
  <si>
    <t>REFLEXIÓN / SUGERENCIA</t>
  </si>
  <si>
    <t>Trimestre:</t>
  </si>
  <si>
    <t>Primero</t>
  </si>
  <si>
    <t>LOGROS</t>
  </si>
  <si>
    <t>DIFICULTADES</t>
  </si>
  <si>
    <t>COMPROMISOS</t>
  </si>
  <si>
    <t>RECOMENDACIONES</t>
  </si>
  <si>
    <t>SUGERENCIAS</t>
  </si>
  <si>
    <t>Ser</t>
  </si>
  <si>
    <t>DDDD</t>
  </si>
  <si>
    <t>Saber</t>
  </si>
  <si>
    <t>Hacer</t>
  </si>
  <si>
    <t>Decidir</t>
  </si>
  <si>
    <t>Segundo</t>
  </si>
  <si>
    <t>Tercero</t>
  </si>
  <si>
    <t>Bimestre:</t>
  </si>
  <si>
    <t>Cuarto</t>
  </si>
  <si>
    <t>PLAN DE DESARROLLO CURRICULAR</t>
  </si>
  <si>
    <t>DATOS REFERENCIALES:</t>
  </si>
  <si>
    <t>Campo:</t>
  </si>
  <si>
    <t>Area:</t>
  </si>
  <si>
    <t>Tiempo:</t>
  </si>
  <si>
    <t>Fecha:</t>
  </si>
  <si>
    <t>de</t>
  </si>
  <si>
    <t>TEMATICA ORIENTADORA:</t>
  </si>
  <si>
    <t>PROFECTO SOCIO PRODUCTIVO:</t>
  </si>
  <si>
    <t>OBJETIVO HOLISTICO:</t>
  </si>
  <si>
    <t>CONTENIDO Y EJE ARTICULADOR:</t>
  </si>
  <si>
    <t>ORIENTACIONES METODOLOGICAS</t>
  </si>
  <si>
    <t>RECURSOS/MEDIOS</t>
  </si>
  <si>
    <t>EVALUACION</t>
  </si>
  <si>
    <t>Practica:</t>
  </si>
  <si>
    <t>Ser:</t>
  </si>
  <si>
    <t>SSSSSSSSSSS</t>
  </si>
  <si>
    <t>Material de la vida:</t>
  </si>
  <si>
    <t>Teoría:</t>
  </si>
  <si>
    <t>Saber:</t>
  </si>
  <si>
    <t>Material de analogía:</t>
  </si>
  <si>
    <t>Práctica:</t>
  </si>
  <si>
    <t>Hacer:</t>
  </si>
  <si>
    <t>Material para la producción de conocimientos:</t>
  </si>
  <si>
    <t>Producción:</t>
  </si>
  <si>
    <t>Decidir:</t>
  </si>
  <si>
    <t>PRODUCTO:</t>
  </si>
  <si>
    <t>BIBLIOGRAFIA: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</si>
</sst>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Túpac Katari, &quot;dd&quot; de &quot;mmmm&quot; de &quot;yyyy&quot;.   &quot;hh:mm\ AM/PM"/>
    <numFmt numFmtId="165" formatCode="dd/mm/yyyy\ \ \ hh:mm"/>
    <numFmt numFmtId="166" formatCode="[$-400A]dddd\,\ dd&quot; de &quot;mmmm&quot; de &quot;yyyy&quot;.&quot;"/>
  </numFmts>
  <fonts count="131">
    <font>
      <sz val="10"/>
      <color rgb="FF000000"/>
      <name val="Arial"/>
      <charset val="134"/>
    </font>
    <font>
      <b/>
      <u/>
      <sz val="12"/>
      <color theme="1"/>
      <name val="Arial"/>
      <charset val="134"/>
    </font>
    <font>
      <b/>
      <u/>
      <sz val="12"/>
      <color rgb="FFFF0000"/>
      <name val="Arial"/>
      <charset val="134"/>
    </font>
    <font>
      <sz val="10"/>
      <name val="Arial"/>
      <charset val="134"/>
    </font>
    <font>
      <sz val="10"/>
      <color rgb="FFC00000"/>
      <name val="Arial"/>
      <charset val="134"/>
    </font>
    <font>
      <b/>
      <sz val="10"/>
      <color rgb="FF0070C0"/>
      <name val="Arial"/>
      <charset val="134"/>
    </font>
    <font>
      <sz val="10"/>
      <color theme="1"/>
      <name val="Arial"/>
      <charset val="134"/>
    </font>
    <font>
      <b/>
      <sz val="10"/>
      <color theme="1"/>
      <name val="Calibri"/>
      <charset val="134"/>
    </font>
    <font>
      <sz val="10"/>
      <color theme="1"/>
      <name val="Calibri"/>
      <charset val="134"/>
    </font>
    <font>
      <b/>
      <sz val="9"/>
      <color theme="1"/>
      <name val="Calibri"/>
      <charset val="134"/>
    </font>
    <font>
      <sz val="9"/>
      <color theme="1"/>
      <name val="Calibri"/>
      <charset val="134"/>
    </font>
    <font>
      <b/>
      <sz val="8"/>
      <color theme="1"/>
      <name val="Calibri"/>
      <charset val="134"/>
    </font>
    <font>
      <b/>
      <sz val="12"/>
      <color rgb="FFC00000"/>
      <name val="Arial"/>
      <charset val="134"/>
    </font>
    <font>
      <b/>
      <i/>
      <sz val="10"/>
      <color rgb="FF0000FF"/>
      <name val="Arial"/>
      <charset val="134"/>
    </font>
    <font>
      <b/>
      <sz val="10"/>
      <color rgb="FFFF0000"/>
      <name val="Arial"/>
      <charset val="134"/>
    </font>
    <font>
      <b/>
      <u/>
      <sz val="11"/>
      <color rgb="FFFF0000"/>
      <name val="Arial"/>
      <charset val="134"/>
    </font>
    <font>
      <b/>
      <sz val="11"/>
      <color rgb="FFFFFF00"/>
      <name val="Blackoak std"/>
      <charset val="134"/>
    </font>
    <font>
      <b/>
      <sz val="10"/>
      <color theme="1"/>
      <name val="Arial"/>
      <charset val="134"/>
    </font>
    <font>
      <sz val="11"/>
      <color rgb="FF7030A0"/>
      <name val="Arial"/>
      <charset val="134"/>
    </font>
    <font>
      <b/>
      <sz val="9"/>
      <color theme="1"/>
      <name val="Arial"/>
      <charset val="134"/>
    </font>
    <font>
      <sz val="9"/>
      <color theme="1"/>
      <name val="Arial"/>
      <charset val="134"/>
    </font>
    <font>
      <b/>
      <sz val="11"/>
      <color rgb="FFFF0000"/>
      <name val="Arial"/>
      <charset val="134"/>
    </font>
    <font>
      <b/>
      <sz val="8"/>
      <color theme="1"/>
      <name val="Arial"/>
      <charset val="134"/>
    </font>
    <font>
      <b/>
      <sz val="11"/>
      <color rgb="FFFF0000"/>
      <name val="Aharoni"/>
      <charset val="134"/>
    </font>
    <font>
      <sz val="11"/>
      <color rgb="FFFF0000"/>
      <name val="Aharoni"/>
      <charset val="134"/>
    </font>
    <font>
      <sz val="10"/>
      <color rgb="FF3F3F3F"/>
      <name val="Arial"/>
      <charset val="134"/>
    </font>
    <font>
      <i/>
      <sz val="10"/>
      <color theme="1"/>
      <name val="Arial Narrow"/>
      <charset val="134"/>
    </font>
    <font>
      <b/>
      <sz val="10"/>
      <color theme="1"/>
      <name val="Arial Narrow"/>
      <charset val="134"/>
    </font>
    <font>
      <b/>
      <i/>
      <sz val="12"/>
      <color theme="1"/>
      <name val="Arial Narrow"/>
      <charset val="134"/>
    </font>
    <font>
      <b/>
      <i/>
      <sz val="10"/>
      <color theme="1"/>
      <name val="Arial Narrow"/>
      <charset val="134"/>
    </font>
    <font>
      <b/>
      <i/>
      <sz val="8"/>
      <color theme="1"/>
      <name val="Arial"/>
      <charset val="134"/>
    </font>
    <font>
      <i/>
      <sz val="10"/>
      <color rgb="FF3F3F3F"/>
      <name val="Arial"/>
      <charset val="134"/>
    </font>
    <font>
      <sz val="7"/>
      <color theme="1"/>
      <name val="Arial Narrow"/>
      <charset val="134"/>
    </font>
    <font>
      <sz val="8"/>
      <color theme="1"/>
      <name val="Arial Narrow"/>
      <charset val="134"/>
    </font>
    <font>
      <b/>
      <sz val="10"/>
      <color rgb="FF3F3F3F"/>
      <name val="Arial"/>
      <charset val="134"/>
    </font>
    <font>
      <b/>
      <u/>
      <sz val="10"/>
      <color theme="1"/>
      <name val="Arial"/>
      <charset val="134"/>
    </font>
    <font>
      <b/>
      <sz val="11"/>
      <color theme="1"/>
      <name val="Arial"/>
      <charset val="134"/>
    </font>
    <font>
      <b/>
      <sz val="8"/>
      <color theme="1"/>
      <name val="Arial Narrow"/>
      <charset val="134"/>
    </font>
    <font>
      <sz val="8"/>
      <color theme="1"/>
      <name val="Arial"/>
      <charset val="134"/>
    </font>
    <font>
      <sz val="9"/>
      <color theme="1"/>
      <name val="Arial Narrow"/>
      <charset val="134"/>
    </font>
    <font>
      <sz val="6"/>
      <color theme="1"/>
      <name val="Arial Narrow"/>
      <charset val="134"/>
    </font>
    <font>
      <b/>
      <i/>
      <sz val="9"/>
      <color rgb="FF3F3F3F"/>
      <name val="Arial"/>
      <charset val="134"/>
    </font>
    <font>
      <b/>
      <sz val="11"/>
      <name val="Aharoni"/>
      <charset val="134"/>
    </font>
    <font>
      <b/>
      <sz val="10"/>
      <name val="Arial"/>
      <charset val="134"/>
    </font>
    <font>
      <sz val="8"/>
      <color rgb="FF000000"/>
      <name val="Arial"/>
      <charset val="134"/>
    </font>
    <font>
      <b/>
      <sz val="12"/>
      <color rgb="FF000000"/>
      <name val="Calibri"/>
      <charset val="134"/>
    </font>
    <font>
      <b/>
      <sz val="14"/>
      <color theme="1"/>
      <name val="Arial"/>
      <charset val="134"/>
    </font>
    <font>
      <b/>
      <sz val="10"/>
      <color theme="1"/>
      <name val="Ocr a std"/>
      <charset val="134"/>
    </font>
    <font>
      <sz val="14"/>
      <color rgb="FF000000"/>
      <name val="Arial"/>
      <charset val="134"/>
    </font>
    <font>
      <i/>
      <sz val="8"/>
      <color theme="1"/>
      <name val="Arial"/>
      <charset val="134"/>
    </font>
    <font>
      <b/>
      <i/>
      <sz val="10"/>
      <color rgb="FFFF0000"/>
      <name val="Arial Narrow"/>
      <charset val="134"/>
    </font>
    <font>
      <sz val="5"/>
      <color theme="1"/>
      <name val="Arial Narrow"/>
      <charset val="134"/>
    </font>
    <font>
      <sz val="6"/>
      <color theme="1"/>
      <name val="Arial"/>
      <charset val="134"/>
    </font>
    <font>
      <b/>
      <sz val="6"/>
      <color theme="1"/>
      <name val="Arial"/>
      <charset val="134"/>
    </font>
    <font>
      <b/>
      <sz val="6"/>
      <color theme="1"/>
      <name val="Arial Narrow"/>
      <charset val="134"/>
    </font>
    <font>
      <b/>
      <sz val="6"/>
      <color rgb="FFFF0000"/>
      <name val="Arial"/>
      <charset val="134"/>
    </font>
    <font>
      <b/>
      <sz val="12"/>
      <color theme="1"/>
      <name val="Arial"/>
      <charset val="134"/>
    </font>
    <font>
      <sz val="12"/>
      <color rgb="FF000000"/>
      <name val="Arial"/>
      <charset val="134"/>
    </font>
    <font>
      <i/>
      <sz val="9"/>
      <color theme="1"/>
      <name val="Arial"/>
      <charset val="134"/>
    </font>
    <font>
      <i/>
      <sz val="16"/>
      <color theme="0"/>
      <name val="Aharoni"/>
      <charset val="134"/>
    </font>
    <font>
      <b/>
      <sz val="11"/>
      <color rgb="FF0000FF"/>
      <name val="Arial Narrow"/>
      <charset val="134"/>
    </font>
    <font>
      <sz val="18"/>
      <color rgb="FF0000FF"/>
      <name val="Libre Franklin"/>
      <charset val="134"/>
    </font>
    <font>
      <sz val="24"/>
      <color theme="1"/>
      <name val="Pinyon Script"/>
      <charset val="134"/>
    </font>
    <font>
      <b/>
      <sz val="10"/>
      <color rgb="FFFF0000"/>
      <name val="Aharoni"/>
      <charset val="134"/>
    </font>
    <font>
      <b/>
      <sz val="10"/>
      <color theme="10"/>
      <name val="Arial"/>
      <charset val="134"/>
    </font>
    <font>
      <sz val="10"/>
      <color rgb="FFFFFF00"/>
      <name val="Arial"/>
      <charset val="134"/>
    </font>
    <font>
      <b/>
      <u/>
      <sz val="10"/>
      <color rgb="FFFFFF00"/>
      <name val="Arial"/>
      <charset val="134"/>
    </font>
    <font>
      <sz val="11"/>
      <color theme="10"/>
      <name val="Anton"/>
      <charset val="134"/>
    </font>
    <font>
      <sz val="16"/>
      <color rgb="FF0000FF"/>
      <name val="Libre Franklin"/>
      <charset val="134"/>
    </font>
    <font>
      <b/>
      <sz val="9"/>
      <color theme="10"/>
      <name val="Arial Narrow"/>
      <charset val="134"/>
    </font>
    <font>
      <sz val="11"/>
      <color theme="0"/>
      <name val="Aharoni"/>
      <charset val="134"/>
    </font>
    <font>
      <b/>
      <sz val="10"/>
      <color rgb="FFFFFF00"/>
      <name val="Arial"/>
      <charset val="134"/>
    </font>
    <font>
      <b/>
      <sz val="8"/>
      <color theme="10"/>
      <name val="Arial"/>
      <charset val="134"/>
    </font>
    <font>
      <sz val="12"/>
      <color rgb="FFFFFF00"/>
      <name val="Impact"/>
      <charset val="134"/>
    </font>
    <font>
      <sz val="11"/>
      <color theme="1"/>
      <name val="Arial"/>
      <charset val="134"/>
    </font>
    <font>
      <b/>
      <u/>
      <sz val="20"/>
      <color theme="5" tint="-0.499984740745262"/>
      <name val="Calibri"/>
      <charset val="134"/>
    </font>
    <font>
      <sz val="10"/>
      <color rgb="FF0070C0"/>
      <name val="Arial"/>
      <charset val="134"/>
    </font>
    <font>
      <sz val="11"/>
      <color rgb="FF000000"/>
      <name val="Calibri"/>
      <charset val="134"/>
    </font>
    <font>
      <b/>
      <sz val="11"/>
      <color rgb="FF000000"/>
      <name val="Calibri"/>
      <charset val="134"/>
    </font>
    <font>
      <b/>
      <i/>
      <sz val="11"/>
      <color rgb="FF000000"/>
      <name val="Calibri"/>
      <charset val="134"/>
    </font>
    <font>
      <sz val="12"/>
      <color rgb="FF000000"/>
      <name val="Calibri"/>
      <charset val="134"/>
    </font>
    <font>
      <b/>
      <sz val="10"/>
      <color rgb="FF000000"/>
      <name val="Calibri"/>
      <charset val="134"/>
    </font>
    <font>
      <sz val="8"/>
      <color rgb="FF000000"/>
      <name val="Calibri"/>
      <charset val="134"/>
    </font>
    <font>
      <i/>
      <sz val="11"/>
      <color rgb="FF000000"/>
      <name val="Calibri"/>
      <charset val="134"/>
    </font>
    <font>
      <b/>
      <sz val="10"/>
      <color rgb="FF002060"/>
      <name val="Calibri Light"/>
      <charset val="134"/>
      <scheme val="major"/>
    </font>
    <font>
      <b/>
      <sz val="8"/>
      <color rgb="FF002060"/>
      <name val="Arial Narrow"/>
      <charset val="134"/>
    </font>
    <font>
      <b/>
      <sz val="8"/>
      <name val="Arial Narrow"/>
      <charset val="134"/>
    </font>
    <font>
      <b/>
      <i/>
      <sz val="10"/>
      <color rgb="FF000000"/>
      <name val="Arial Narrow"/>
      <charset val="134"/>
    </font>
    <font>
      <b/>
      <sz val="10"/>
      <color rgb="FF002060"/>
      <name val="Calibri"/>
      <charset val="134"/>
    </font>
    <font>
      <b/>
      <sz val="7"/>
      <name val="Arial Narrow"/>
      <charset val="134"/>
    </font>
    <font>
      <b/>
      <sz val="9"/>
      <color rgb="FF000000"/>
      <name val="Calibri"/>
      <charset val="134"/>
    </font>
    <font>
      <sz val="9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FF0000"/>
      <name val="Arial"/>
      <charset val="134"/>
    </font>
    <font>
      <b/>
      <sz val="10"/>
      <color rgb="FF0070C0"/>
      <name val="Calibri"/>
      <charset val="134"/>
    </font>
    <font>
      <b/>
      <sz val="9"/>
      <color rgb="FFFF0000"/>
      <name val="Calibri"/>
      <charset val="134"/>
    </font>
    <font>
      <b/>
      <sz val="12"/>
      <color theme="8" tint="-0.499984740745262"/>
      <name val="Cambria"/>
      <charset val="134"/>
    </font>
    <font>
      <b/>
      <u/>
      <sz val="22"/>
      <color rgb="FFFF0000"/>
      <name val="Calibri"/>
      <charset val="134"/>
    </font>
    <font>
      <b/>
      <u/>
      <sz val="20"/>
      <color rgb="FFC00000"/>
      <name val="Calibri"/>
      <charset val="134"/>
    </font>
    <font>
      <u/>
      <sz val="18"/>
      <color rgb="FF000000"/>
      <name val="Calibri"/>
      <charset val="134"/>
    </font>
    <font>
      <sz val="11"/>
      <color theme="1"/>
      <name val="Calibri"/>
      <charset val="134"/>
    </font>
    <font>
      <i/>
      <sz val="9"/>
      <color rgb="FF000000"/>
      <name val="Calibri"/>
      <charset val="134"/>
    </font>
    <font>
      <sz val="18"/>
      <color rgb="FF000000"/>
      <name val="Calibri"/>
      <charset val="134"/>
    </font>
    <font>
      <b/>
      <sz val="18"/>
      <color rgb="FF000000"/>
      <name val="Calibri"/>
      <charset val="134"/>
    </font>
    <font>
      <i/>
      <sz val="10"/>
      <color theme="1"/>
      <name val="Times New Roman"/>
      <charset val="134"/>
    </font>
    <font>
      <b/>
      <sz val="10"/>
      <color rgb="FF0F243E"/>
      <name val="Arial"/>
      <charset val="134"/>
    </font>
    <font>
      <b/>
      <sz val="12"/>
      <color theme="9" tint="-0.499984740745262"/>
      <name val="Arial"/>
      <charset val="134"/>
    </font>
    <font>
      <sz val="16"/>
      <color theme="1"/>
      <name val="Corsiva"/>
      <charset val="134"/>
    </font>
    <font>
      <sz val="16"/>
      <color theme="1"/>
      <name val="Cooper Black"/>
      <charset val="134"/>
    </font>
    <font>
      <sz val="10"/>
      <name val="Cooper Black"/>
      <charset val="134"/>
    </font>
    <font>
      <sz val="22"/>
      <color rgb="FFFF0000"/>
      <name val="Arial"/>
      <charset val="134"/>
    </font>
    <font>
      <i/>
      <sz val="10"/>
      <color rgb="FF000000"/>
      <name val="Arial"/>
      <charset val="134"/>
    </font>
    <font>
      <b/>
      <i/>
      <sz val="28"/>
      <name val="Aharoni"/>
      <charset val="134"/>
    </font>
    <font>
      <sz val="10"/>
      <color rgb="FFFDF5ED"/>
      <name val="Arial"/>
      <charset val="134"/>
    </font>
    <font>
      <b/>
      <sz val="10"/>
      <color rgb="FFFDF5ED"/>
      <name val="Arial"/>
      <charset val="134"/>
    </font>
    <font>
      <b/>
      <sz val="11"/>
      <color rgb="FFFDF5ED"/>
      <name val="Arial Narrow"/>
      <charset val="134"/>
    </font>
    <font>
      <sz val="18"/>
      <color rgb="FFFDF5ED"/>
      <name val="Libre Franklin"/>
      <charset val="134"/>
    </font>
    <font>
      <sz val="24"/>
      <color rgb="FFFDF5ED"/>
      <name val="Pinyon Script"/>
      <charset val="134"/>
    </font>
    <font>
      <b/>
      <sz val="24"/>
      <name val="Aharoni"/>
      <charset val="134"/>
    </font>
    <font>
      <b/>
      <sz val="12"/>
      <name val="Arial"/>
      <charset val="134"/>
    </font>
    <font>
      <sz val="12"/>
      <name val="Arial"/>
      <charset val="134"/>
    </font>
    <font>
      <b/>
      <sz val="14"/>
      <name val="Arial"/>
      <charset val="134"/>
    </font>
    <font>
      <sz val="14"/>
      <color rgb="FFFDF5ED"/>
      <name val="Arial"/>
      <charset val="134"/>
    </font>
    <font>
      <b/>
      <sz val="20"/>
      <name val="Aharoni"/>
      <charset val="134"/>
    </font>
    <font>
      <b/>
      <sz val="16"/>
      <name val="Arial"/>
      <charset val="134"/>
    </font>
    <font>
      <sz val="16"/>
      <color rgb="FFFDF5ED"/>
      <name val="Libre Franklin"/>
      <charset val="134"/>
    </font>
    <font>
      <b/>
      <sz val="9"/>
      <color theme="2" tint="-0.14996795556505021"/>
      <name val="Arial Narrow"/>
      <charset val="134"/>
    </font>
    <font>
      <b/>
      <sz val="8"/>
      <color rgb="FFFDF5ED"/>
      <name val="Arial"/>
      <charset val="134"/>
    </font>
    <font>
      <sz val="14"/>
      <color theme="1"/>
      <name val="Arial"/>
      <charset val="134"/>
    </font>
    <font>
      <sz val="10"/>
      <color theme="1"/>
      <name val="Arial Narrow"/>
      <charset val="134"/>
    </font>
    <font>
      <b/>
      <i/>
      <sz val="20"/>
      <name val="Aharoni"/>
      <charset val="134"/>
    </font>
  </fonts>
  <fills count="8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DDDD"/>
        <bgColor rgb="FFFFDDDD"/>
      </patternFill>
    </fill>
    <fill>
      <patternFill patternType="solid">
        <fgColor rgb="FFC6D9F0"/>
        <bgColor rgb="FFC6D9F0"/>
      </patternFill>
    </fill>
    <fill>
      <patternFill patternType="solid">
        <fgColor rgb="FFFDE9D9"/>
        <bgColor rgb="FFFDE9D9"/>
      </patternFill>
    </fill>
    <fill>
      <patternFill patternType="solid">
        <fgColor rgb="FFFFC000"/>
        <bgColor rgb="FFFFC000"/>
      </patternFill>
    </fill>
    <fill>
      <patternFill patternType="solid">
        <fgColor rgb="FF00FF00"/>
        <bgColor rgb="FF00FF00"/>
      </patternFill>
    </fill>
    <fill>
      <patternFill patternType="solid">
        <fgColor rgb="FF00B0F0"/>
        <bgColor rgb="FF00B0F0"/>
      </patternFill>
    </fill>
    <fill>
      <patternFill patternType="solid">
        <fgColor rgb="FFC2FF15"/>
        <bgColor rgb="FFC2FF15"/>
      </patternFill>
    </fill>
    <fill>
      <patternFill patternType="solid">
        <fgColor rgb="FFD8FF69"/>
        <bgColor rgb="FFD8FF69"/>
      </patternFill>
    </fill>
    <fill>
      <patternFill patternType="solid">
        <fgColor rgb="FF00FFFF"/>
        <bgColor rgb="FF00FFFF"/>
      </patternFill>
    </fill>
    <fill>
      <patternFill patternType="solid">
        <fgColor rgb="FFFBD4B4"/>
        <bgColor rgb="FFFBD4B4"/>
      </patternFill>
    </fill>
    <fill>
      <patternFill patternType="solid">
        <fgColor rgb="FFD8D8D8"/>
        <bgColor rgb="FFD8D8D8"/>
      </patternFill>
    </fill>
    <fill>
      <patternFill patternType="solid">
        <fgColor rgb="FFD9FC08"/>
        <bgColor rgb="FFD9FC08"/>
      </patternFill>
    </fill>
    <fill>
      <patternFill patternType="solid">
        <fgColor rgb="FF92CDDC"/>
        <bgColor rgb="FF92CDDC"/>
      </patternFill>
    </fill>
    <fill>
      <patternFill patternType="solid">
        <fgColor rgb="FFB0EE00"/>
        <bgColor rgb="FFB0EE00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CE76A"/>
        <bgColor rgb="FFFCE76A"/>
      </patternFill>
    </fill>
    <fill>
      <patternFill patternType="solid">
        <fgColor rgb="FFC2D69B"/>
        <bgColor rgb="FFC2D69B"/>
      </patternFill>
    </fill>
    <fill>
      <patternFill patternType="solid">
        <fgColor rgb="FFFFC5C5"/>
        <bgColor rgb="FFFFC5C5"/>
      </patternFill>
    </fill>
    <fill>
      <patternFill patternType="solid">
        <fgColor rgb="FFB3FFB3"/>
        <bgColor rgb="FFB3FFB3"/>
      </patternFill>
    </fill>
    <fill>
      <patternFill patternType="solid">
        <fgColor rgb="FFCCFF33"/>
        <bgColor rgb="FFCCFF33"/>
      </patternFill>
    </fill>
    <fill>
      <patternFill patternType="solid">
        <fgColor rgb="FFFBE8D3"/>
        <bgColor rgb="FFD9FC08"/>
      </patternFill>
    </fill>
    <fill>
      <patternFill patternType="solid">
        <fgColor rgb="FFFBE8D3"/>
        <bgColor indexed="64"/>
      </patternFill>
    </fill>
    <fill>
      <patternFill patternType="solid">
        <fgColor rgb="FFFF9999"/>
        <bgColor rgb="FFD9FC08"/>
      </patternFill>
    </fill>
    <fill>
      <patternFill patternType="solid">
        <fgColor rgb="FFFF9999"/>
        <bgColor indexed="64"/>
      </patternFill>
    </fill>
    <fill>
      <patternFill patternType="solid">
        <fgColor theme="0"/>
        <bgColor rgb="FFFFC5C5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FC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66"/>
        <bgColor rgb="FFFFC000"/>
      </patternFill>
    </fill>
    <fill>
      <patternFill patternType="solid">
        <fgColor rgb="FFFF9966"/>
        <bgColor indexed="64"/>
      </patternFill>
    </fill>
    <fill>
      <patternFill patternType="solid">
        <fgColor rgb="FFFBE8D3"/>
        <bgColor rgb="FFFFFF00"/>
      </patternFill>
    </fill>
    <fill>
      <patternFill patternType="solid">
        <fgColor rgb="FFFFCC99"/>
        <bgColor rgb="FFB3FFB3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rgb="FFB3FFB3"/>
      </patternFill>
    </fill>
    <fill>
      <patternFill patternType="solid">
        <fgColor rgb="FFB8CCE4"/>
        <bgColor rgb="FFB8CCE4"/>
      </patternFill>
    </fill>
    <fill>
      <patternFill patternType="solid">
        <fgColor rgb="FF00B050"/>
        <bgColor rgb="FF00B050"/>
      </patternFill>
    </fill>
    <fill>
      <patternFill patternType="solid">
        <fgColor rgb="FF4F6128"/>
        <bgColor rgb="FF4F6128"/>
      </patternFill>
    </fill>
    <fill>
      <patternFill patternType="solid">
        <fgColor rgb="FF75DBFF"/>
        <bgColor rgb="FF75DBFF"/>
      </patternFill>
    </fill>
    <fill>
      <patternFill patternType="solid">
        <fgColor rgb="FF0070C0"/>
        <bgColor rgb="FF0070C0"/>
      </patternFill>
    </fill>
    <fill>
      <patternFill patternType="solid">
        <fgColor theme="5" tint="0.59999389629810485"/>
        <bgColor rgb="FFD9FC08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theme="5" tint="0.39994506668294322"/>
        <bgColor rgb="FF00FFFF"/>
      </patternFill>
    </fill>
    <fill>
      <patternFill patternType="solid">
        <fgColor theme="5" tint="0.59999389629810485"/>
        <bgColor rgb="FF00FFFF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79995117038483843"/>
        <bgColor rgb="FF8FFFFF"/>
      </patternFill>
    </fill>
    <fill>
      <patternFill patternType="solid">
        <fgColor theme="5" tint="0.39994506668294322"/>
        <bgColor rgb="FFD1FF4F"/>
      </patternFill>
    </fill>
    <fill>
      <patternFill patternType="solid">
        <fgColor theme="5" tint="0.59999389629810485"/>
        <bgColor rgb="FFD1FF4F"/>
      </patternFill>
    </fill>
    <fill>
      <patternFill patternType="solid">
        <fgColor rgb="FFFF0000"/>
        <bgColor indexed="64"/>
      </patternFill>
    </fill>
    <fill>
      <patternFill patternType="solid">
        <fgColor theme="5" tint="0.79995117038483843"/>
        <bgColor rgb="FF00FFFF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rgb="FF8FFFFF"/>
      </patternFill>
    </fill>
    <fill>
      <patternFill patternType="solid">
        <fgColor theme="5" tint="0.39994506668294322"/>
        <bgColor rgb="FF8FFFFF"/>
      </patternFill>
    </fill>
    <fill>
      <patternFill patternType="solid">
        <fgColor theme="0"/>
        <bgColor rgb="FFFFDDDD"/>
      </patternFill>
    </fill>
    <fill>
      <patternFill patternType="solid">
        <fgColor theme="5" tint="0.39994506668294322"/>
        <bgColor rgb="FFFFDDDD"/>
      </patternFill>
    </fill>
    <fill>
      <patternFill patternType="solid">
        <fgColor theme="5" tint="0.79995117038483843"/>
        <bgColor rgb="FFEAF1DD"/>
      </patternFill>
    </fill>
    <fill>
      <patternFill patternType="solid">
        <fgColor rgb="FFEAF1DD"/>
        <bgColor rgb="FFEAF1DD"/>
      </patternFill>
    </fill>
    <fill>
      <patternFill patternType="solid">
        <fgColor rgb="FF7030A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D9FC08"/>
      </patternFill>
    </fill>
    <fill>
      <patternFill patternType="solid">
        <fgColor theme="0"/>
        <bgColor rgb="FFFFFF00"/>
      </patternFill>
    </fill>
    <fill>
      <patternFill patternType="solid">
        <fgColor rgb="FFFBE8D3"/>
        <bgColor rgb="FF00B0F0"/>
      </patternFill>
    </fill>
    <fill>
      <patternFill patternType="solid">
        <fgColor rgb="FFFBE8D3"/>
        <bgColor rgb="FFC6D9F0"/>
      </patternFill>
    </fill>
    <fill>
      <patternFill patternType="solid">
        <fgColor rgb="FFFF9999"/>
        <bgColor rgb="FF00B0F0"/>
      </patternFill>
    </fill>
    <fill>
      <patternFill patternType="solid">
        <fgColor rgb="FFFBE8D3"/>
        <bgColor rgb="FFFFCCFF"/>
      </patternFill>
    </fill>
    <fill>
      <patternFill patternType="solid">
        <fgColor rgb="FFFF9999"/>
        <bgColor rgb="FFC6D9F0"/>
      </patternFill>
    </fill>
    <fill>
      <patternFill patternType="solid">
        <fgColor rgb="FFFFCC99"/>
        <bgColor rgb="FF00B0F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4506668294322"/>
        <bgColor rgb="FF00B0F0"/>
      </patternFill>
    </fill>
    <fill>
      <patternFill patternType="solid">
        <fgColor theme="5" tint="0.59999389629810485"/>
        <bgColor rgb="FFB8CCE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rgb="FF00B050"/>
      </patternFill>
    </fill>
    <fill>
      <patternFill patternType="solid">
        <fgColor rgb="FFFFFF00"/>
        <bgColor rgb="FF0070C0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rgb="FF0070C0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</fills>
  <borders count="16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8DB3E2"/>
      </bottom>
      <diagonal/>
    </border>
    <border>
      <left/>
      <right/>
      <top style="dotted">
        <color rgb="FF8DB3E2"/>
      </top>
      <bottom style="dotted">
        <color rgb="FF8DB3E2"/>
      </bottom>
      <diagonal/>
    </border>
    <border>
      <left/>
      <right/>
      <top style="dotted">
        <color rgb="FF8DB3E2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 style="thin">
        <color theme="1"/>
      </bottom>
      <diagonal/>
    </border>
    <border>
      <left style="hair">
        <color rgb="FF000000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hair">
        <color rgb="FF000000"/>
      </bottom>
      <diagonal/>
    </border>
    <border>
      <left/>
      <right/>
      <top style="thin">
        <color theme="1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theme="1"/>
      </right>
      <top/>
      <bottom/>
      <diagonal/>
    </border>
    <border>
      <left style="thin">
        <color theme="1"/>
      </left>
      <right style="hair">
        <color rgb="FF000000"/>
      </right>
      <top style="hair">
        <color rgb="FF000000"/>
      </top>
      <bottom style="thin">
        <color theme="1"/>
      </bottom>
      <diagonal/>
    </border>
    <border>
      <left style="hair">
        <color rgb="FF000000"/>
      </left>
      <right/>
      <top style="hair">
        <color rgb="FF000000"/>
      </top>
      <bottom style="thin">
        <color theme="1"/>
      </bottom>
      <diagonal/>
    </border>
    <border>
      <left style="hair">
        <color rgb="FF000000"/>
      </left>
      <right style="thin">
        <color theme="1"/>
      </right>
      <top style="thin">
        <color theme="1"/>
      </top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theme="1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theme="1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/>
      <right style="hair">
        <color rgb="FF000000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thin">
        <color theme="1"/>
      </top>
      <bottom style="thin">
        <color theme="1"/>
      </bottom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auto="1"/>
      </left>
      <right style="hair">
        <color rgb="FF000000"/>
      </right>
      <top style="hair">
        <color rgb="FF000000"/>
      </top>
      <bottom/>
      <diagonal/>
    </border>
    <border>
      <left style="thin">
        <color auto="1"/>
      </left>
      <right/>
      <top style="hair">
        <color rgb="FF000000"/>
      </top>
      <bottom style="hair">
        <color auto="1"/>
      </bottom>
      <diagonal/>
    </border>
    <border>
      <left/>
      <right/>
      <top style="hair">
        <color rgb="FF000000"/>
      </top>
      <bottom style="hair">
        <color auto="1"/>
      </bottom>
      <diagonal/>
    </border>
    <border>
      <left/>
      <right style="hair">
        <color rgb="FF000000"/>
      </right>
      <top style="hair">
        <color rgb="FF000000"/>
      </top>
      <bottom style="hair">
        <color auto="1"/>
      </bottom>
      <diagonal/>
    </border>
    <border>
      <left style="hair">
        <color rgb="FF000000"/>
      </left>
      <right style="thin">
        <color auto="1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auto="1"/>
      </top>
      <bottom style="hair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thin">
        <color auto="1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thick">
        <color rgb="FFFF0000"/>
      </left>
      <right/>
      <top style="medium">
        <color rgb="FFFF0000"/>
      </top>
      <bottom style="medium">
        <color rgb="FFD8D8D8"/>
      </bottom>
      <diagonal/>
    </border>
    <border>
      <left/>
      <right/>
      <top style="medium">
        <color rgb="FFFF0000"/>
      </top>
      <bottom style="medium">
        <color rgb="FFD8D8D8"/>
      </bottom>
      <diagonal/>
    </border>
    <border>
      <left/>
      <right/>
      <top style="medium">
        <color rgb="FFD8D8D8"/>
      </top>
      <bottom style="medium">
        <color rgb="FFD8D8D8"/>
      </bottom>
      <diagonal/>
    </border>
    <border>
      <left/>
      <right style="thick">
        <color rgb="FFD8D8D8"/>
      </right>
      <top style="medium">
        <color rgb="FFD8D8D8"/>
      </top>
      <bottom style="medium">
        <color rgb="FFD8D8D8"/>
      </bottom>
      <diagonal/>
    </border>
    <border>
      <left style="thick">
        <color rgb="FF009900"/>
      </left>
      <right/>
      <top style="medium">
        <color rgb="FF009900"/>
      </top>
      <bottom/>
      <diagonal/>
    </border>
    <border>
      <left/>
      <right/>
      <top style="medium">
        <color rgb="FF009900"/>
      </top>
      <bottom/>
      <diagonal/>
    </border>
    <border>
      <left style="thick">
        <color rgb="FF009900"/>
      </left>
      <right/>
      <top/>
      <bottom/>
      <diagonal/>
    </border>
    <border>
      <left style="thick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 style="thick">
        <color rgb="FFD8D8D8"/>
      </right>
      <top style="medium">
        <color rgb="FF009900"/>
      </top>
      <bottom/>
      <diagonal/>
    </border>
    <border>
      <left style="thick">
        <color rgb="FFD8D8D8"/>
      </left>
      <right/>
      <top style="medium">
        <color rgb="FF009900"/>
      </top>
      <bottom/>
      <diagonal/>
    </border>
    <border>
      <left/>
      <right style="thick">
        <color rgb="FFD8D8D8"/>
      </right>
      <top/>
      <bottom/>
      <diagonal/>
    </border>
    <border>
      <left style="thick">
        <color rgb="FFD8D8D8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F243E"/>
      </bottom>
      <diagonal/>
    </border>
    <border>
      <left/>
      <right/>
      <top style="thin">
        <color rgb="FF000000"/>
      </top>
      <bottom style="thin">
        <color rgb="FF0F243E"/>
      </bottom>
      <diagonal/>
    </border>
    <border>
      <left style="thin">
        <color rgb="FF000000"/>
      </left>
      <right/>
      <top style="thin">
        <color rgb="FF0F243E"/>
      </top>
      <bottom style="thin">
        <color rgb="FF000000"/>
      </bottom>
      <diagonal/>
    </border>
    <border>
      <left/>
      <right/>
      <top style="thin">
        <color rgb="FF0F243E"/>
      </top>
      <bottom style="thin">
        <color rgb="FF000000"/>
      </bottom>
      <diagonal/>
    </border>
    <border>
      <left/>
      <right style="thick">
        <color rgb="FFD8D8D8"/>
      </right>
      <top style="thin">
        <color rgb="FF0F243E"/>
      </top>
      <bottom style="thin">
        <color rgb="FF000000"/>
      </bottom>
      <diagonal/>
    </border>
    <border>
      <left style="thick">
        <color rgb="FFD8D8D8"/>
      </left>
      <right/>
      <top style="thin">
        <color rgb="FF0F243E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F243E"/>
      </bottom>
      <diagonal/>
    </border>
    <border>
      <left/>
      <right style="thin">
        <color rgb="FF000000"/>
      </right>
      <top style="thin">
        <color rgb="FF0F243E"/>
      </top>
      <bottom style="thin">
        <color rgb="FF000000"/>
      </bottom>
      <diagonal/>
    </border>
    <border>
      <left/>
      <right style="thick">
        <color rgb="FFFF0000"/>
      </right>
      <top style="medium">
        <color rgb="FFFF0000"/>
      </top>
      <bottom style="medium">
        <color rgb="FFD8D8D8"/>
      </bottom>
      <diagonal/>
    </border>
    <border>
      <left/>
      <right style="medium">
        <color rgb="FF009900"/>
      </right>
      <top style="medium">
        <color rgb="FF009900"/>
      </top>
      <bottom/>
      <diagonal/>
    </border>
    <border>
      <left/>
      <right style="medium">
        <color rgb="FF009900"/>
      </right>
      <top/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17365D"/>
      </left>
      <right/>
      <top style="thin">
        <color rgb="FF17365D"/>
      </top>
      <bottom style="thin">
        <color rgb="FF17365D"/>
      </bottom>
      <diagonal/>
    </border>
    <border>
      <left/>
      <right/>
      <top style="thin">
        <color rgb="FF17365D"/>
      </top>
      <bottom style="thin">
        <color rgb="FF17365D"/>
      </bottom>
      <diagonal/>
    </border>
    <border>
      <left/>
      <right style="thin">
        <color rgb="FF17365D"/>
      </right>
      <top style="thin">
        <color rgb="FF17365D"/>
      </top>
      <bottom style="thin">
        <color rgb="FF17365D"/>
      </bottom>
      <diagonal/>
    </border>
    <border>
      <left style="thin">
        <color rgb="FF17365D"/>
      </left>
      <right/>
      <top/>
      <bottom style="thin">
        <color rgb="FF17365D"/>
      </bottom>
      <diagonal/>
    </border>
    <border>
      <left/>
      <right/>
      <top/>
      <bottom style="thin">
        <color rgb="FF17365D"/>
      </bottom>
      <diagonal/>
    </border>
    <border>
      <left/>
      <right style="thin">
        <color rgb="FF17365D"/>
      </right>
      <top/>
      <bottom style="thin">
        <color rgb="FF17365D"/>
      </bottom>
      <diagonal/>
    </border>
  </borders>
  <cellStyleXfs count="1">
    <xf numFmtId="0" fontId="0" fillId="0" borderId="0"/>
  </cellStyleXfs>
  <cellXfs count="693">
    <xf numFmtId="0" fontId="0" fillId="0" borderId="0" xfId="0" applyFont="1" applyAlignment="1"/>
    <xf numFmtId="0" fontId="0" fillId="0" borderId="0" xfId="0" applyFont="1"/>
    <xf numFmtId="0" fontId="1" fillId="2" borderId="0" xfId="0" applyFont="1" applyFill="1" applyBorder="1"/>
    <xf numFmtId="0" fontId="3" fillId="0" borderId="0" xfId="0" applyFont="1" applyBorder="1"/>
    <xf numFmtId="0" fontId="6" fillId="0" borderId="0" xfId="0" applyFont="1" applyAlignment="1">
      <alignment horizontal="left"/>
    </xf>
    <xf numFmtId="0" fontId="6" fillId="0" borderId="0" xfId="0" applyFont="1"/>
    <xf numFmtId="0" fontId="6" fillId="0" borderId="13" xfId="0" applyFont="1" applyBorder="1" applyAlignment="1">
      <alignment horizontal="center"/>
    </xf>
    <xf numFmtId="0" fontId="3" fillId="0" borderId="15" xfId="0" applyFont="1" applyBorder="1"/>
    <xf numFmtId="0" fontId="6" fillId="2" borderId="0" xfId="0" applyFont="1" applyFill="1" applyBorder="1"/>
    <xf numFmtId="0" fontId="6" fillId="5" borderId="0" xfId="0" applyFont="1" applyFill="1" applyBorder="1"/>
    <xf numFmtId="0" fontId="13" fillId="0" borderId="0" xfId="0" applyFont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18" xfId="0" applyFont="1" applyBorder="1" applyAlignment="1">
      <alignment vertical="top"/>
    </xf>
    <xf numFmtId="0" fontId="14" fillId="0" borderId="19" xfId="0" applyFont="1" applyBorder="1" applyAlignment="1">
      <alignment vertical="center"/>
    </xf>
    <xf numFmtId="0" fontId="14" fillId="7" borderId="0" xfId="0" applyFont="1" applyFill="1" applyBorder="1" applyAlignment="1">
      <alignment horizontal="center" vertical="center" textRotation="90"/>
    </xf>
    <xf numFmtId="0" fontId="6" fillId="0" borderId="0" xfId="0" applyFont="1" applyAlignment="1">
      <alignment horizontal="center"/>
    </xf>
    <xf numFmtId="0" fontId="6" fillId="5" borderId="0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6" fillId="8" borderId="0" xfId="0" applyFont="1" applyFill="1" applyBorder="1"/>
    <xf numFmtId="0" fontId="17" fillId="9" borderId="0" xfId="0" applyFont="1" applyFill="1" applyBorder="1"/>
    <xf numFmtId="0" fontId="17" fillId="6" borderId="42" xfId="0" applyFont="1" applyFill="1" applyBorder="1" applyAlignment="1">
      <alignment horizontal="center" vertical="center"/>
    </xf>
    <xf numFmtId="0" fontId="17" fillId="6" borderId="43" xfId="0" applyFont="1" applyFill="1" applyBorder="1" applyAlignment="1">
      <alignment horizontal="center" vertical="center"/>
    </xf>
    <xf numFmtId="0" fontId="6" fillId="14" borderId="44" xfId="0" applyFont="1" applyFill="1" applyBorder="1" applyAlignment="1">
      <alignment vertical="center"/>
    </xf>
    <xf numFmtId="0" fontId="6" fillId="15" borderId="45" xfId="0" applyFont="1" applyFill="1" applyBorder="1" applyAlignment="1">
      <alignment horizontal="center" vertical="center"/>
    </xf>
    <xf numFmtId="0" fontId="6" fillId="15" borderId="46" xfId="0" applyFont="1" applyFill="1" applyBorder="1" applyAlignment="1">
      <alignment horizontal="center" vertical="center"/>
    </xf>
    <xf numFmtId="0" fontId="6" fillId="15" borderId="47" xfId="0" applyFont="1" applyFill="1" applyBorder="1" applyAlignment="1">
      <alignment horizontal="center" vertical="center"/>
    </xf>
    <xf numFmtId="0" fontId="6" fillId="15" borderId="45" xfId="0" applyFont="1" applyFill="1" applyBorder="1"/>
    <xf numFmtId="0" fontId="6" fillId="14" borderId="48" xfId="0" applyFont="1" applyFill="1" applyBorder="1" applyAlignment="1">
      <alignment vertical="center"/>
    </xf>
    <xf numFmtId="0" fontId="6" fillId="14" borderId="49" xfId="0" applyFont="1" applyFill="1" applyBorder="1" applyAlignment="1">
      <alignment horizontal="center" vertical="center"/>
    </xf>
    <xf numFmtId="0" fontId="6" fillId="14" borderId="50" xfId="0" applyFont="1" applyFill="1" applyBorder="1" applyAlignment="1">
      <alignment horizontal="center" vertical="center"/>
    </xf>
    <xf numFmtId="0" fontId="6" fillId="14" borderId="51" xfId="0" applyFont="1" applyFill="1" applyBorder="1" applyAlignment="1">
      <alignment horizontal="center" vertical="center"/>
    </xf>
    <xf numFmtId="0" fontId="6" fillId="14" borderId="52" xfId="0" applyFont="1" applyFill="1" applyBorder="1" applyAlignment="1">
      <alignment horizontal="center" vertical="center"/>
    </xf>
    <xf numFmtId="0" fontId="6" fillId="14" borderId="49" xfId="0" applyFont="1" applyFill="1" applyBorder="1"/>
    <xf numFmtId="0" fontId="20" fillId="0" borderId="0" xfId="0" applyFont="1" applyAlignment="1">
      <alignment horizontal="center" vertical="center"/>
    </xf>
    <xf numFmtId="0" fontId="17" fillId="16" borderId="53" xfId="0" applyFont="1" applyFill="1" applyBorder="1" applyAlignment="1">
      <alignment horizontal="center"/>
    </xf>
    <xf numFmtId="0" fontId="17" fillId="16" borderId="54" xfId="0" applyFont="1" applyFill="1" applyBorder="1" applyAlignment="1">
      <alignment horizontal="center"/>
    </xf>
    <xf numFmtId="0" fontId="17" fillId="16" borderId="55" xfId="0" applyFont="1" applyFill="1" applyBorder="1" applyAlignment="1">
      <alignment horizontal="center"/>
    </xf>
    <xf numFmtId="0" fontId="17" fillId="16" borderId="56" xfId="0" applyFont="1" applyFill="1" applyBorder="1" applyAlignment="1">
      <alignment horizontal="center"/>
    </xf>
    <xf numFmtId="0" fontId="17" fillId="16" borderId="57" xfId="0" applyFont="1" applyFill="1" applyBorder="1" applyAlignment="1">
      <alignment horizontal="center"/>
    </xf>
    <xf numFmtId="0" fontId="21" fillId="0" borderId="0" xfId="0" applyFont="1" applyAlignment="1">
      <alignment vertical="center"/>
    </xf>
    <xf numFmtId="0" fontId="22" fillId="17" borderId="58" xfId="0" applyFont="1" applyFill="1" applyBorder="1" applyAlignment="1">
      <alignment horizontal="left" vertical="center"/>
    </xf>
    <xf numFmtId="0" fontId="22" fillId="2" borderId="58" xfId="0" applyFont="1" applyFill="1" applyBorder="1" applyAlignment="1">
      <alignment horizontal="left" vertical="center"/>
    </xf>
    <xf numFmtId="0" fontId="22" fillId="2" borderId="58" xfId="0" applyFont="1" applyFill="1" applyBorder="1" applyAlignment="1">
      <alignment horizontal="left" vertical="center" wrapText="1"/>
    </xf>
    <xf numFmtId="0" fontId="6" fillId="14" borderId="44" xfId="0" applyFont="1" applyFill="1" applyBorder="1" applyAlignment="1">
      <alignment horizontal="left" vertical="center"/>
    </xf>
    <xf numFmtId="0" fontId="6" fillId="18" borderId="58" xfId="0" applyFont="1" applyFill="1" applyBorder="1"/>
    <xf numFmtId="0" fontId="6" fillId="6" borderId="58" xfId="0" applyFont="1" applyFill="1" applyBorder="1"/>
    <xf numFmtId="0" fontId="20" fillId="8" borderId="58" xfId="0" applyFont="1" applyFill="1" applyBorder="1" applyAlignment="1">
      <alignment horizontal="center" vertical="center"/>
    </xf>
    <xf numFmtId="0" fontId="6" fillId="8" borderId="58" xfId="0" applyFont="1" applyFill="1" applyBorder="1"/>
    <xf numFmtId="0" fontId="6" fillId="15" borderId="59" xfId="0" applyFont="1" applyFill="1" applyBorder="1"/>
    <xf numFmtId="0" fontId="6" fillId="14" borderId="50" xfId="0" applyFont="1" applyFill="1" applyBorder="1"/>
    <xf numFmtId="0" fontId="17" fillId="16" borderId="60" xfId="0" applyFont="1" applyFill="1" applyBorder="1" applyAlignment="1">
      <alignment horizontal="center"/>
    </xf>
    <xf numFmtId="0" fontId="17" fillId="19" borderId="58" xfId="0" applyFont="1" applyFill="1" applyBorder="1" applyAlignment="1">
      <alignment horizontal="center" vertical="center"/>
    </xf>
    <xf numFmtId="0" fontId="6" fillId="20" borderId="58" xfId="0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right" vertical="center"/>
    </xf>
    <xf numFmtId="0" fontId="6" fillId="8" borderId="58" xfId="0" applyFont="1" applyFill="1" applyBorder="1" applyAlignment="1">
      <alignment horizontal="right" vertical="center"/>
    </xf>
    <xf numFmtId="0" fontId="6" fillId="0" borderId="0" xfId="0" applyFont="1" applyAlignment="1">
      <alignment textRotation="90"/>
    </xf>
    <xf numFmtId="0" fontId="25" fillId="0" borderId="0" xfId="0" applyFont="1"/>
    <xf numFmtId="0" fontId="26" fillId="0" borderId="0" xfId="0" applyFont="1" applyAlignment="1">
      <alignment horizontal="left" vertical="top" textRotation="90"/>
    </xf>
    <xf numFmtId="0" fontId="26" fillId="0" borderId="0" xfId="0" applyFont="1" applyAlignment="1">
      <alignment horizontal="left" vertical="top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5" fillId="0" borderId="0" xfId="0" applyFont="1" applyAlignment="1">
      <alignment textRotation="90"/>
    </xf>
    <xf numFmtId="0" fontId="17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4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35" fillId="0" borderId="0" xfId="0" applyFont="1" applyAlignment="1">
      <alignment vertical="center"/>
    </xf>
    <xf numFmtId="0" fontId="38" fillId="0" borderId="62" xfId="0" applyFont="1" applyBorder="1" applyAlignment="1">
      <alignment horizontal="center" vertical="center"/>
    </xf>
    <xf numFmtId="0" fontId="38" fillId="0" borderId="66" xfId="0" applyFont="1" applyBorder="1" applyAlignment="1">
      <alignment horizontal="center" vertical="center"/>
    </xf>
    <xf numFmtId="0" fontId="40" fillId="0" borderId="66" xfId="0" applyFont="1" applyBorder="1" applyAlignment="1">
      <alignment horizontal="center" vertical="center" wrapText="1"/>
    </xf>
    <xf numFmtId="0" fontId="38" fillId="0" borderId="71" xfId="0" applyFont="1" applyBorder="1" applyAlignment="1">
      <alignment horizontal="center" vertical="center"/>
    </xf>
    <xf numFmtId="0" fontId="29" fillId="23" borderId="0" xfId="0" applyFont="1" applyFill="1" applyBorder="1" applyAlignment="1">
      <alignment vertical="top"/>
    </xf>
    <xf numFmtId="0" fontId="40" fillId="0" borderId="67" xfId="0" applyFont="1" applyBorder="1" applyAlignment="1">
      <alignment horizontal="center" vertical="center" wrapText="1"/>
    </xf>
    <xf numFmtId="0" fontId="40" fillId="0" borderId="49" xfId="0" applyFont="1" applyBorder="1" applyAlignment="1">
      <alignment horizontal="center" vertical="center" wrapText="1"/>
    </xf>
    <xf numFmtId="0" fontId="40" fillId="0" borderId="66" xfId="0" applyFont="1" applyBorder="1" applyAlignment="1">
      <alignment vertical="center" wrapText="1"/>
    </xf>
    <xf numFmtId="0" fontId="40" fillId="0" borderId="68" xfId="0" applyFont="1" applyBorder="1" applyAlignment="1">
      <alignment vertical="center" wrapText="1"/>
    </xf>
    <xf numFmtId="0" fontId="38" fillId="0" borderId="5" xfId="0" applyFont="1" applyFill="1" applyBorder="1" applyAlignment="1">
      <alignment horizontal="center" vertical="center"/>
    </xf>
    <xf numFmtId="0" fontId="0" fillId="0" borderId="81" xfId="0" applyFont="1" applyBorder="1" applyAlignment="1"/>
    <xf numFmtId="0" fontId="44" fillId="0" borderId="0" xfId="0" applyFont="1" applyAlignment="1">
      <alignment horizontal="center"/>
    </xf>
    <xf numFmtId="0" fontId="0" fillId="0" borderId="82" xfId="0" applyFont="1" applyBorder="1" applyAlignment="1"/>
    <xf numFmtId="0" fontId="0" fillId="0" borderId="0" xfId="0" applyFont="1" applyBorder="1" applyAlignment="1"/>
    <xf numFmtId="0" fontId="0" fillId="0" borderId="83" xfId="0" applyFont="1" applyBorder="1" applyAlignment="1"/>
    <xf numFmtId="0" fontId="0" fillId="0" borderId="84" xfId="0" applyFont="1" applyBorder="1" applyAlignment="1"/>
    <xf numFmtId="0" fontId="0" fillId="0" borderId="85" xfId="0" applyFont="1" applyBorder="1" applyAlignment="1"/>
    <xf numFmtId="0" fontId="0" fillId="0" borderId="49" xfId="0" applyFont="1" applyBorder="1" applyAlignment="1"/>
    <xf numFmtId="0" fontId="0" fillId="0" borderId="86" xfId="0" applyFont="1" applyBorder="1" applyAlignment="1"/>
    <xf numFmtId="0" fontId="0" fillId="0" borderId="50" xfId="0" applyFont="1" applyBorder="1" applyAlignment="1"/>
    <xf numFmtId="0" fontId="0" fillId="0" borderId="87" xfId="0" applyFont="1" applyBorder="1" applyAlignment="1"/>
    <xf numFmtId="0" fontId="0" fillId="0" borderId="88" xfId="0" applyFont="1" applyBorder="1" applyAlignment="1"/>
    <xf numFmtId="0" fontId="0" fillId="0" borderId="89" xfId="0" applyFont="1" applyBorder="1" applyAlignment="1"/>
    <xf numFmtId="0" fontId="0" fillId="0" borderId="90" xfId="0" applyFont="1" applyBorder="1" applyAlignment="1"/>
    <xf numFmtId="0" fontId="0" fillId="0" borderId="91" xfId="0" applyFont="1" applyBorder="1" applyAlignment="1"/>
    <xf numFmtId="0" fontId="0" fillId="0" borderId="95" xfId="0" applyFont="1" applyBorder="1" applyAlignment="1"/>
    <xf numFmtId="0" fontId="0" fillId="0" borderId="67" xfId="0" applyFont="1" applyBorder="1" applyAlignment="1"/>
    <xf numFmtId="0" fontId="0" fillId="0" borderId="96" xfId="0" applyFont="1" applyBorder="1" applyAlignment="1"/>
    <xf numFmtId="0" fontId="0" fillId="0" borderId="97" xfId="0" applyFont="1" applyBorder="1" applyAlignment="1"/>
    <xf numFmtId="0" fontId="0" fillId="0" borderId="98" xfId="0" applyFont="1" applyBorder="1" applyAlignment="1"/>
    <xf numFmtId="0" fontId="0" fillId="0" borderId="99" xfId="0" applyFont="1" applyBorder="1" applyAlignment="1"/>
    <xf numFmtId="0" fontId="0" fillId="0" borderId="63" xfId="0" applyFont="1" applyBorder="1" applyAlignment="1"/>
    <xf numFmtId="0" fontId="0" fillId="0" borderId="45" xfId="0" applyFont="1" applyBorder="1" applyAlignment="1"/>
    <xf numFmtId="0" fontId="0" fillId="0" borderId="100" xfId="0" applyFont="1" applyBorder="1" applyAlignment="1"/>
    <xf numFmtId="0" fontId="45" fillId="0" borderId="0" xfId="0" applyFont="1" applyAlignment="1">
      <alignment vertical="center"/>
    </xf>
    <xf numFmtId="0" fontId="26" fillId="14" borderId="0" xfId="0" applyFont="1" applyFill="1" applyBorder="1" applyAlignment="1">
      <alignment vertical="top"/>
    </xf>
    <xf numFmtId="0" fontId="26" fillId="14" borderId="0" xfId="0" applyFont="1" applyFill="1" applyBorder="1" applyAlignment="1">
      <alignment vertical="top" wrapText="1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horizontal="center" vertical="top" wrapText="1"/>
    </xf>
    <xf numFmtId="0" fontId="26" fillId="0" borderId="4" xfId="0" applyFont="1" applyBorder="1" applyAlignment="1">
      <alignment vertical="center"/>
    </xf>
    <xf numFmtId="0" fontId="50" fillId="0" borderId="4" xfId="0" applyFont="1" applyBorder="1" applyAlignment="1">
      <alignment vertical="center"/>
    </xf>
    <xf numFmtId="0" fontId="51" fillId="2" borderId="103" xfId="0" applyFont="1" applyFill="1" applyBorder="1" applyAlignment="1" applyProtection="1">
      <alignment horizontal="center" vertical="center" textRotation="90"/>
      <protection locked="0"/>
    </xf>
    <xf numFmtId="0" fontId="51" fillId="2" borderId="104" xfId="0" applyFont="1" applyFill="1" applyBorder="1" applyAlignment="1" applyProtection="1">
      <alignment textRotation="90"/>
      <protection locked="0"/>
    </xf>
    <xf numFmtId="0" fontId="3" fillId="0" borderId="105" xfId="0" applyFont="1" applyBorder="1"/>
    <xf numFmtId="0" fontId="51" fillId="2" borderId="106" xfId="0" applyFont="1" applyFill="1" applyBorder="1" applyAlignment="1">
      <alignment horizontal="center" vertical="center"/>
    </xf>
    <xf numFmtId="0" fontId="51" fillId="2" borderId="107" xfId="0" applyFont="1" applyFill="1" applyBorder="1" applyAlignment="1">
      <alignment horizontal="center" vertical="center"/>
    </xf>
    <xf numFmtId="0" fontId="40" fillId="0" borderId="58" xfId="0" applyFont="1" applyBorder="1" applyAlignment="1">
      <alignment vertical="center"/>
    </xf>
    <xf numFmtId="0" fontId="52" fillId="0" borderId="53" xfId="0" applyFont="1" applyBorder="1" applyAlignment="1" applyProtection="1">
      <alignment vertical="center"/>
      <protection locked="0"/>
    </xf>
    <xf numFmtId="0" fontId="52" fillId="0" borderId="108" xfId="0" applyFont="1" applyBorder="1" applyAlignment="1" applyProtection="1">
      <alignment vertical="center"/>
      <protection locked="0"/>
    </xf>
    <xf numFmtId="0" fontId="51" fillId="0" borderId="104" xfId="0" applyFont="1" applyBorder="1" applyAlignment="1" applyProtection="1">
      <alignment textRotation="90"/>
      <protection locked="0"/>
    </xf>
    <xf numFmtId="0" fontId="51" fillId="0" borderId="107" xfId="0" applyFont="1" applyBorder="1" applyAlignment="1">
      <alignment horizontal="center" vertical="center"/>
    </xf>
    <xf numFmtId="16" fontId="51" fillId="2" borderId="107" xfId="0" applyNumberFormat="1" applyFont="1" applyFill="1" applyBorder="1" applyAlignment="1">
      <alignment horizontal="center" vertical="center"/>
    </xf>
    <xf numFmtId="0" fontId="52" fillId="0" borderId="75" xfId="0" applyFont="1" applyBorder="1" applyAlignment="1" applyProtection="1">
      <alignment vertical="center"/>
      <protection locked="0"/>
    </xf>
    <xf numFmtId="0" fontId="52" fillId="0" borderId="53" xfId="0" applyFont="1" applyBorder="1" applyAlignment="1">
      <alignment vertical="center"/>
    </xf>
    <xf numFmtId="0" fontId="52" fillId="0" borderId="108" xfId="0" applyFont="1" applyBorder="1" applyAlignment="1">
      <alignment vertical="center"/>
    </xf>
    <xf numFmtId="0" fontId="55" fillId="0" borderId="108" xfId="0" applyFont="1" applyBorder="1" applyAlignment="1">
      <alignment vertical="center"/>
    </xf>
    <xf numFmtId="0" fontId="35" fillId="0" borderId="0" xfId="0" applyFont="1"/>
    <xf numFmtId="0" fontId="53" fillId="0" borderId="54" xfId="0" applyFont="1" applyBorder="1" applyAlignment="1">
      <alignment vertical="center"/>
    </xf>
    <xf numFmtId="0" fontId="51" fillId="2" borderId="103" xfId="0" applyFont="1" applyFill="1" applyBorder="1" applyAlignment="1">
      <alignment horizontal="center" vertical="center" textRotation="90"/>
    </xf>
    <xf numFmtId="0" fontId="51" fillId="2" borderId="104" xfId="0" applyFont="1" applyFill="1" applyBorder="1" applyAlignment="1">
      <alignment textRotation="90"/>
    </xf>
    <xf numFmtId="0" fontId="51" fillId="2" borderId="106" xfId="0" applyFont="1" applyFill="1" applyBorder="1" applyAlignment="1">
      <alignment horizontal="center" vertical="center" textRotation="90"/>
    </xf>
    <xf numFmtId="0" fontId="51" fillId="2" borderId="107" xfId="0" applyFont="1" applyFill="1" applyBorder="1" applyAlignment="1">
      <alignment horizontal="center" vertical="center" textRotation="90"/>
    </xf>
    <xf numFmtId="0" fontId="51" fillId="0" borderId="104" xfId="0" applyFont="1" applyBorder="1" applyAlignment="1">
      <alignment textRotation="90"/>
    </xf>
    <xf numFmtId="0" fontId="51" fillId="0" borderId="107" xfId="0" applyFont="1" applyBorder="1" applyAlignment="1">
      <alignment horizontal="center" vertical="center" textRotation="90"/>
    </xf>
    <xf numFmtId="16" fontId="51" fillId="2" borderId="107" xfId="0" applyNumberFormat="1" applyFont="1" applyFill="1" applyBorder="1" applyAlignment="1">
      <alignment horizontal="center" vertical="center" textRotation="90"/>
    </xf>
    <xf numFmtId="0" fontId="52" fillId="0" borderId="75" xfId="0" applyFont="1" applyBorder="1" applyAlignment="1">
      <alignment vertical="center"/>
    </xf>
    <xf numFmtId="0" fontId="52" fillId="0" borderId="53" xfId="0" applyFont="1" applyBorder="1" applyAlignment="1" applyProtection="1">
      <alignment vertical="center"/>
      <protection hidden="1"/>
    </xf>
    <xf numFmtId="0" fontId="52" fillId="0" borderId="108" xfId="0" applyFont="1" applyBorder="1" applyAlignment="1" applyProtection="1">
      <alignment vertical="center"/>
      <protection hidden="1"/>
    </xf>
    <xf numFmtId="0" fontId="55" fillId="0" borderId="108" xfId="0" applyFont="1" applyBorder="1" applyAlignment="1" applyProtection="1">
      <alignment vertical="center"/>
      <protection hidden="1"/>
    </xf>
    <xf numFmtId="0" fontId="6" fillId="0" borderId="113" xfId="0" applyFont="1" applyBorder="1"/>
    <xf numFmtId="0" fontId="6" fillId="0" borderId="114" xfId="0" applyFont="1" applyBorder="1"/>
    <xf numFmtId="0" fontId="6" fillId="0" borderId="115" xfId="0" applyFont="1" applyBorder="1"/>
    <xf numFmtId="0" fontId="6" fillId="0" borderId="116" xfId="0" applyFont="1" applyBorder="1"/>
    <xf numFmtId="0" fontId="40" fillId="0" borderId="6" xfId="0" applyFont="1" applyBorder="1" applyAlignment="1">
      <alignment vertical="center"/>
    </xf>
    <xf numFmtId="0" fontId="6" fillId="0" borderId="117" xfId="0" applyFont="1" applyBorder="1"/>
    <xf numFmtId="0" fontId="6" fillId="0" borderId="118" xfId="0" applyFont="1" applyBorder="1"/>
    <xf numFmtId="0" fontId="6" fillId="0" borderId="119" xfId="0" applyFont="1" applyBorder="1"/>
    <xf numFmtId="0" fontId="0" fillId="0" borderId="2" xfId="0" applyFont="1" applyBorder="1" applyAlignment="1"/>
    <xf numFmtId="0" fontId="58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6" fillId="13" borderId="0" xfId="0" applyFont="1" applyFill="1" applyBorder="1"/>
    <xf numFmtId="0" fontId="5" fillId="38" borderId="0" xfId="0" applyFont="1" applyFill="1" applyBorder="1" applyAlignment="1">
      <alignment vertical="top"/>
    </xf>
    <xf numFmtId="0" fontId="5" fillId="13" borderId="0" xfId="0" applyFont="1" applyFill="1" applyBorder="1" applyAlignment="1">
      <alignment vertical="top"/>
    </xf>
    <xf numFmtId="0" fontId="6" fillId="38" borderId="0" xfId="0" applyFont="1" applyFill="1" applyBorder="1"/>
    <xf numFmtId="0" fontId="61" fillId="13" borderId="0" xfId="0" applyFont="1" applyFill="1" applyBorder="1"/>
    <xf numFmtId="0" fontId="61" fillId="38" borderId="0" xfId="0" applyFont="1" applyFill="1" applyBorder="1"/>
    <xf numFmtId="0" fontId="62" fillId="13" borderId="0" xfId="0" applyFont="1" applyFill="1" applyBorder="1"/>
    <xf numFmtId="0" fontId="67" fillId="13" borderId="0" xfId="0" applyFont="1" applyFill="1" applyBorder="1" applyAlignment="1">
      <alignment horizontal="center" vertical="center"/>
    </xf>
    <xf numFmtId="0" fontId="74" fillId="13" borderId="0" xfId="0" applyFont="1" applyFill="1" applyBorder="1" applyAlignment="1">
      <alignment vertical="center"/>
    </xf>
    <xf numFmtId="0" fontId="68" fillId="13" borderId="0" xfId="0" applyFont="1" applyFill="1" applyBorder="1"/>
    <xf numFmtId="0" fontId="0" fillId="0" borderId="145" xfId="0" applyFont="1" applyBorder="1" applyAlignment="1"/>
    <xf numFmtId="0" fontId="6" fillId="0" borderId="146" xfId="0" applyFont="1" applyBorder="1"/>
    <xf numFmtId="0" fontId="0" fillId="0" borderId="117" xfId="0" applyFont="1" applyBorder="1" applyAlignment="1"/>
    <xf numFmtId="0" fontId="52" fillId="0" borderId="65" xfId="0" applyFont="1" applyBorder="1" applyAlignment="1">
      <alignment vertical="center"/>
    </xf>
    <xf numFmtId="0" fontId="45" fillId="43" borderId="0" xfId="0" applyFont="1" applyFill="1" applyBorder="1" applyAlignment="1">
      <alignment vertical="center"/>
    </xf>
    <xf numFmtId="0" fontId="75" fillId="43" borderId="0" xfId="0" applyFont="1" applyFill="1" applyBorder="1" applyAlignment="1">
      <alignment horizontal="center"/>
    </xf>
    <xf numFmtId="0" fontId="76" fillId="44" borderId="0" xfId="0" applyFont="1" applyFill="1" applyBorder="1"/>
    <xf numFmtId="0" fontId="77" fillId="45" borderId="0" xfId="0" applyFont="1" applyFill="1" applyAlignment="1">
      <alignment vertical="center"/>
    </xf>
    <xf numFmtId="0" fontId="78" fillId="45" borderId="0" xfId="0" applyFont="1" applyFill="1" applyAlignment="1">
      <alignment vertical="center"/>
    </xf>
    <xf numFmtId="0" fontId="45" fillId="45" borderId="0" xfId="0" applyFont="1" applyFill="1" applyAlignment="1">
      <alignment vertical="center"/>
    </xf>
    <xf numFmtId="0" fontId="6" fillId="45" borderId="0" xfId="0" applyFont="1" applyFill="1"/>
    <xf numFmtId="0" fontId="77" fillId="45" borderId="0" xfId="0" applyFont="1" applyFill="1" applyAlignment="1">
      <alignment horizontal="left" vertical="center"/>
    </xf>
    <xf numFmtId="0" fontId="0" fillId="45" borderId="0" xfId="0" applyFont="1" applyFill="1" applyAlignment="1"/>
    <xf numFmtId="0" fontId="79" fillId="45" borderId="0" xfId="0" applyFont="1" applyFill="1" applyAlignment="1">
      <alignment horizontal="left" vertical="center"/>
    </xf>
    <xf numFmtId="0" fontId="80" fillId="45" borderId="0" xfId="0" applyFont="1" applyFill="1" applyAlignment="1">
      <alignment horizontal="right" vertical="center"/>
    </xf>
    <xf numFmtId="0" fontId="78" fillId="0" borderId="0" xfId="0" applyFont="1" applyAlignment="1">
      <alignment vertical="center"/>
    </xf>
    <xf numFmtId="0" fontId="80" fillId="0" borderId="0" xfId="0" applyFont="1" applyAlignment="1">
      <alignment horizontal="right"/>
    </xf>
    <xf numFmtId="0" fontId="81" fillId="46" borderId="101" xfId="0" applyFont="1" applyFill="1" applyBorder="1" applyAlignment="1">
      <alignment horizontal="center" vertical="center" textRotation="90" wrapText="1"/>
    </xf>
    <xf numFmtId="0" fontId="45" fillId="44" borderId="101" xfId="0" applyFont="1" applyFill="1" applyBorder="1" applyAlignment="1">
      <alignment horizontal="center" vertical="center" wrapText="1"/>
    </xf>
    <xf numFmtId="0" fontId="45" fillId="46" borderId="101" xfId="0" applyFont="1" applyFill="1" applyBorder="1" applyAlignment="1">
      <alignment horizontal="center" vertical="center" wrapText="1"/>
    </xf>
    <xf numFmtId="0" fontId="45" fillId="0" borderId="101" xfId="0" applyFont="1" applyBorder="1" applyAlignment="1">
      <alignment horizontal="center" vertical="center" wrapText="1"/>
    </xf>
    <xf numFmtId="0" fontId="45" fillId="47" borderId="101" xfId="0" applyFont="1" applyFill="1" applyBorder="1" applyAlignment="1">
      <alignment horizontal="center" vertical="center" textRotation="90" wrapText="1"/>
    </xf>
    <xf numFmtId="0" fontId="81" fillId="0" borderId="6" xfId="0" applyFont="1" applyBorder="1" applyAlignment="1">
      <alignment horizontal="center" vertical="center" wrapText="1"/>
    </xf>
    <xf numFmtId="0" fontId="3" fillId="48" borderId="105" xfId="0" applyFont="1" applyFill="1" applyBorder="1"/>
    <xf numFmtId="0" fontId="45" fillId="44" borderId="105" xfId="0" applyFont="1" applyFill="1" applyBorder="1" applyAlignment="1">
      <alignment horizontal="center" vertical="center" wrapText="1"/>
    </xf>
    <xf numFmtId="0" fontId="45" fillId="46" borderId="105" xfId="0" applyFont="1" applyFill="1" applyBorder="1" applyAlignment="1">
      <alignment horizontal="center" vertical="center" wrapText="1"/>
    </xf>
    <xf numFmtId="0" fontId="3" fillId="44" borderId="105" xfId="0" applyFont="1" applyFill="1" applyBorder="1"/>
    <xf numFmtId="0" fontId="81" fillId="49" borderId="58" xfId="0" applyFont="1" applyFill="1" applyBorder="1" applyAlignment="1">
      <alignment horizontal="center" vertical="center" wrapText="1"/>
    </xf>
    <xf numFmtId="0" fontId="10" fillId="0" borderId="101" xfId="0" applyFont="1" applyBorder="1" applyAlignment="1">
      <alignment horizontal="center" vertical="center"/>
    </xf>
    <xf numFmtId="0" fontId="20" fillId="0" borderId="101" xfId="0" applyFont="1" applyBorder="1" applyAlignment="1">
      <alignment horizontal="left" vertical="center"/>
    </xf>
    <xf numFmtId="1" fontId="33" fillId="0" borderId="101" xfId="0" applyNumberFormat="1" applyFont="1" applyBorder="1" applyAlignment="1">
      <alignment horizontal="center" vertical="center"/>
    </xf>
    <xf numFmtId="1" fontId="20" fillId="0" borderId="101" xfId="0" applyNumberFormat="1" applyFont="1" applyBorder="1" applyAlignment="1">
      <alignment horizontal="center" vertical="center"/>
    </xf>
    <xf numFmtId="0" fontId="20" fillId="0" borderId="101" xfId="0" applyFont="1" applyBorder="1" applyAlignment="1">
      <alignment horizontal="center" vertical="center"/>
    </xf>
    <xf numFmtId="0" fontId="82" fillId="0" borderId="147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20" fillId="0" borderId="58" xfId="0" applyFont="1" applyBorder="1" applyAlignment="1">
      <alignment horizontal="left" vertical="center"/>
    </xf>
    <xf numFmtId="1" fontId="33" fillId="0" borderId="58" xfId="0" applyNumberFormat="1" applyFont="1" applyBorder="1" applyAlignment="1">
      <alignment horizontal="center" vertical="center"/>
    </xf>
    <xf numFmtId="1" fontId="20" fillId="0" borderId="58" xfId="0" applyNumberFormat="1" applyFont="1" applyBorder="1" applyAlignment="1">
      <alignment horizontal="center" vertical="center"/>
    </xf>
    <xf numFmtId="0" fontId="20" fillId="0" borderId="58" xfId="0" applyFont="1" applyBorder="1" applyAlignment="1">
      <alignment horizontal="center" vertical="center"/>
    </xf>
    <xf numFmtId="0" fontId="82" fillId="0" borderId="53" xfId="0" applyFont="1" applyBorder="1" applyAlignment="1">
      <alignment horizontal="center" vertical="center"/>
    </xf>
    <xf numFmtId="0" fontId="80" fillId="45" borderId="0" xfId="0" applyFont="1" applyFill="1"/>
    <xf numFmtId="0" fontId="83" fillId="45" borderId="0" xfId="0" applyFont="1" applyFill="1"/>
    <xf numFmtId="0" fontId="84" fillId="45" borderId="4" xfId="0" applyFont="1" applyFill="1" applyBorder="1" applyAlignment="1">
      <alignment horizontal="center" vertical="top"/>
    </xf>
    <xf numFmtId="0" fontId="3" fillId="45" borderId="4" xfId="0" applyFont="1" applyFill="1" applyBorder="1"/>
    <xf numFmtId="0" fontId="79" fillId="45" borderId="0" xfId="0" applyFont="1" applyFill="1" applyAlignment="1">
      <alignment horizontal="center" vertical="center"/>
    </xf>
    <xf numFmtId="0" fontId="83" fillId="45" borderId="0" xfId="0" applyFont="1" applyFill="1" applyAlignment="1">
      <alignment horizontal="left"/>
    </xf>
    <xf numFmtId="0" fontId="85" fillId="50" borderId="39" xfId="0" applyFont="1" applyFill="1" applyBorder="1" applyAlignment="1">
      <alignment horizontal="center" vertical="center"/>
    </xf>
    <xf numFmtId="0" fontId="86" fillId="45" borderId="53" xfId="0" applyFont="1" applyFill="1" applyBorder="1" applyAlignment="1">
      <alignment horizontal="right" vertical="center"/>
    </xf>
    <xf numFmtId="0" fontId="87" fillId="45" borderId="0" xfId="0" applyFont="1" applyFill="1" applyAlignment="1">
      <alignment horizontal="left" vertical="center"/>
    </xf>
    <xf numFmtId="0" fontId="3" fillId="45" borderId="10" xfId="0" applyFont="1" applyFill="1" applyBorder="1"/>
    <xf numFmtId="0" fontId="88" fillId="51" borderId="71" xfId="0" applyFont="1" applyFill="1" applyBorder="1" applyAlignment="1">
      <alignment horizontal="center" vertical="center"/>
    </xf>
    <xf numFmtId="0" fontId="89" fillId="45" borderId="111" xfId="0" applyFont="1" applyFill="1" applyBorder="1" applyAlignment="1">
      <alignment horizontal="right" vertical="center"/>
    </xf>
    <xf numFmtId="0" fontId="83" fillId="0" borderId="0" xfId="0" applyFont="1" applyAlignment="1">
      <alignment horizontal="left"/>
    </xf>
    <xf numFmtId="0" fontId="83" fillId="52" borderId="0" xfId="0" applyFont="1" applyFill="1" applyAlignment="1">
      <alignment horizontal="left"/>
    </xf>
    <xf numFmtId="0" fontId="81" fillId="3" borderId="101" xfId="0" applyFont="1" applyFill="1" applyBorder="1" applyAlignment="1">
      <alignment horizontal="center" vertical="center" textRotation="90" wrapText="1"/>
    </xf>
    <xf numFmtId="0" fontId="90" fillId="44" borderId="101" xfId="0" applyFont="1" applyFill="1" applyBorder="1" applyAlignment="1">
      <alignment horizontal="center" vertical="center" wrapText="1"/>
    </xf>
    <xf numFmtId="0" fontId="81" fillId="53" borderId="101" xfId="0" applyFont="1" applyFill="1" applyBorder="1" applyAlignment="1">
      <alignment horizontal="center" vertical="center" textRotation="90" wrapText="1"/>
    </xf>
    <xf numFmtId="0" fontId="81" fillId="46" borderId="6" xfId="0" applyFont="1" applyFill="1" applyBorder="1" applyAlignment="1">
      <alignment horizontal="center" vertical="center" wrapText="1"/>
    </xf>
    <xf numFmtId="0" fontId="3" fillId="54" borderId="105" xfId="0" applyFont="1" applyFill="1" applyBorder="1"/>
    <xf numFmtId="0" fontId="81" fillId="55" borderId="53" xfId="0" applyFont="1" applyFill="1" applyBorder="1" applyAlignment="1">
      <alignment horizontal="center" vertical="center" wrapText="1"/>
    </xf>
    <xf numFmtId="0" fontId="81" fillId="56" borderId="15" xfId="0" applyFont="1" applyFill="1" applyBorder="1" applyAlignment="1">
      <alignment horizontal="center" vertical="center" wrapText="1"/>
    </xf>
    <xf numFmtId="0" fontId="81" fillId="55" borderId="6" xfId="0" applyFont="1" applyFill="1" applyBorder="1" applyAlignment="1">
      <alignment horizontal="center" vertical="center" wrapText="1"/>
    </xf>
    <xf numFmtId="14" fontId="91" fillId="0" borderId="149" xfId="0" applyNumberFormat="1" applyFont="1" applyBorder="1" applyAlignment="1">
      <alignment horizontal="center" vertical="center"/>
    </xf>
    <xf numFmtId="0" fontId="91" fillId="0" borderId="2" xfId="0" applyFont="1" applyBorder="1" applyAlignment="1">
      <alignment horizontal="center" vertical="center" wrapText="1"/>
    </xf>
    <xf numFmtId="0" fontId="91" fillId="57" borderId="149" xfId="0" applyFont="1" applyFill="1" applyBorder="1" applyAlignment="1">
      <alignment horizontal="center" vertical="center"/>
    </xf>
    <xf numFmtId="0" fontId="82" fillId="0" borderId="2" xfId="0" applyFont="1" applyBorder="1" applyAlignment="1">
      <alignment horizontal="center" vertical="center" wrapText="1"/>
    </xf>
    <xf numFmtId="0" fontId="92" fillId="0" borderId="149" xfId="0" applyFont="1" applyBorder="1" applyAlignment="1">
      <alignment horizontal="center" vertical="center"/>
    </xf>
    <xf numFmtId="0" fontId="82" fillId="0" borderId="149" xfId="0" applyFont="1" applyBorder="1" applyAlignment="1">
      <alignment horizontal="center" vertical="center" wrapText="1"/>
    </xf>
    <xf numFmtId="0" fontId="82" fillId="0" borderId="150" xfId="0" applyFont="1" applyBorder="1" applyAlignment="1">
      <alignment horizontal="center" vertical="center" wrapText="1"/>
    </xf>
    <xf numFmtId="14" fontId="91" fillId="0" borderId="108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wrapText="1"/>
    </xf>
    <xf numFmtId="0" fontId="91" fillId="57" borderId="108" xfId="0" applyFont="1" applyFill="1" applyBorder="1" applyAlignment="1">
      <alignment horizontal="center" vertical="center"/>
    </xf>
    <xf numFmtId="0" fontId="82" fillId="0" borderId="7" xfId="0" applyFont="1" applyBorder="1" applyAlignment="1">
      <alignment horizontal="center" vertical="center" wrapText="1"/>
    </xf>
    <xf numFmtId="0" fontId="92" fillId="0" borderId="108" xfId="0" applyFont="1" applyBorder="1" applyAlignment="1">
      <alignment horizontal="center" vertical="center"/>
    </xf>
    <xf numFmtId="0" fontId="82" fillId="0" borderId="108" xfId="0" applyFont="1" applyBorder="1" applyAlignment="1">
      <alignment horizontal="center" vertical="center" wrapText="1"/>
    </xf>
    <xf numFmtId="0" fontId="82" fillId="0" borderId="65" xfId="0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right"/>
    </xf>
    <xf numFmtId="0" fontId="93" fillId="0" borderId="0" xfId="0" applyFont="1"/>
    <xf numFmtId="0" fontId="94" fillId="45" borderId="54" xfId="0" applyFont="1" applyFill="1" applyBorder="1" applyAlignment="1">
      <alignment horizontal="center" vertical="center"/>
    </xf>
    <xf numFmtId="0" fontId="89" fillId="45" borderId="65" xfId="0" applyFont="1" applyFill="1" applyBorder="1" applyAlignment="1">
      <alignment horizontal="right" vertical="center"/>
    </xf>
    <xf numFmtId="0" fontId="94" fillId="45" borderId="112" xfId="0" applyFont="1" applyFill="1" applyBorder="1" applyAlignment="1">
      <alignment horizontal="center" vertical="center"/>
    </xf>
    <xf numFmtId="0" fontId="89" fillId="45" borderId="151" xfId="0" applyFont="1" applyFill="1" applyBorder="1" applyAlignment="1">
      <alignment horizontal="right" vertical="center"/>
    </xf>
    <xf numFmtId="0" fontId="3" fillId="48" borderId="15" xfId="0" applyFont="1" applyFill="1" applyBorder="1"/>
    <xf numFmtId="0" fontId="81" fillId="0" borderId="101" xfId="0" applyFont="1" applyBorder="1" applyAlignment="1">
      <alignment horizontal="center" vertical="center" wrapText="1"/>
    </xf>
    <xf numFmtId="0" fontId="81" fillId="58" borderId="10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1" fillId="55" borderId="54" xfId="0" applyFont="1" applyFill="1" applyBorder="1" applyAlignment="1">
      <alignment horizontal="center" vertical="center" wrapText="1"/>
    </xf>
    <xf numFmtId="0" fontId="82" fillId="0" borderId="148" xfId="0" applyFont="1" applyBorder="1" applyAlignment="1">
      <alignment horizontal="center" vertical="center" wrapText="1"/>
    </xf>
    <xf numFmtId="0" fontId="95" fillId="59" borderId="10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2" fillId="0" borderId="54" xfId="0" applyFont="1" applyBorder="1" applyAlignment="1">
      <alignment horizontal="center" vertical="center" wrapText="1"/>
    </xf>
    <xf numFmtId="0" fontId="95" fillId="59" borderId="58" xfId="0" applyFont="1" applyFill="1" applyBorder="1" applyAlignment="1">
      <alignment horizontal="center" vertical="center" wrapText="1"/>
    </xf>
    <xf numFmtId="0" fontId="21" fillId="60" borderId="0" xfId="0" applyFont="1" applyFill="1" applyBorder="1" applyAlignment="1">
      <alignment horizontal="center" vertical="center" wrapText="1"/>
    </xf>
    <xf numFmtId="0" fontId="0" fillId="27" borderId="0" xfId="0" applyFont="1" applyFill="1"/>
    <xf numFmtId="0" fontId="6" fillId="61" borderId="0" xfId="0" applyFont="1" applyFill="1"/>
    <xf numFmtId="0" fontId="0" fillId="27" borderId="152" xfId="0" applyFill="1" applyBorder="1" applyAlignment="1">
      <alignment horizontal="center"/>
    </xf>
    <xf numFmtId="0" fontId="96" fillId="27" borderId="152" xfId="0" applyFont="1" applyFill="1" applyBorder="1" applyAlignment="1">
      <alignment horizontal="center"/>
    </xf>
    <xf numFmtId="0" fontId="0" fillId="0" borderId="152" xfId="0" applyBorder="1"/>
    <xf numFmtId="0" fontId="96" fillId="62" borderId="152" xfId="0" applyFont="1" applyFill="1" applyBorder="1"/>
    <xf numFmtId="0" fontId="35" fillId="3" borderId="0" xfId="0" applyFont="1" applyFill="1" applyBorder="1" applyAlignment="1">
      <alignment vertical="center"/>
    </xf>
    <xf numFmtId="0" fontId="97" fillId="3" borderId="0" xfId="0" applyFont="1" applyFill="1" applyBorder="1"/>
    <xf numFmtId="0" fontId="99" fillId="0" borderId="0" xfId="0" applyFont="1" applyAlignment="1">
      <alignment horizontal="center" vertical="top"/>
    </xf>
    <xf numFmtId="0" fontId="100" fillId="64" borderId="152" xfId="0" applyFont="1" applyFill="1" applyBorder="1" applyAlignment="1">
      <alignment horizontal="right"/>
    </xf>
    <xf numFmtId="0" fontId="79" fillId="64" borderId="152" xfId="0" applyFont="1" applyFill="1" applyBorder="1" applyAlignment="1">
      <alignment horizontal="center"/>
    </xf>
    <xf numFmtId="0" fontId="100" fillId="24" borderId="152" xfId="0" applyFont="1" applyFill="1" applyBorder="1" applyAlignment="1">
      <alignment horizontal="left"/>
    </xf>
    <xf numFmtId="0" fontId="79" fillId="24" borderId="152" xfId="0" applyFont="1" applyFill="1" applyBorder="1" applyAlignment="1">
      <alignment horizontal="left"/>
    </xf>
    <xf numFmtId="0" fontId="100" fillId="24" borderId="152" xfId="0" applyFont="1" applyFill="1" applyBorder="1" applyAlignment="1">
      <alignment horizontal="right"/>
    </xf>
    <xf numFmtId="0" fontId="6" fillId="25" borderId="4" xfId="0" applyFont="1" applyFill="1" applyBorder="1" applyAlignment="1">
      <alignment horizontal="left"/>
    </xf>
    <xf numFmtId="0" fontId="6" fillId="25" borderId="4" xfId="0" applyFont="1" applyFill="1" applyBorder="1"/>
    <xf numFmtId="0" fontId="90" fillId="66" borderId="53" xfId="0" applyFont="1" applyFill="1" applyBorder="1" applyAlignment="1">
      <alignment horizontal="center" vertical="center"/>
    </xf>
    <xf numFmtId="0" fontId="90" fillId="66" borderId="15" xfId="0" applyFont="1" applyFill="1" applyBorder="1" applyAlignment="1">
      <alignment horizontal="center" vertical="center"/>
    </xf>
    <xf numFmtId="0" fontId="91" fillId="65" borderId="153" xfId="0" applyFont="1" applyFill="1" applyBorder="1" applyAlignment="1">
      <alignment horizontal="center" vertical="center"/>
    </xf>
    <xf numFmtId="20" fontId="101" fillId="66" borderId="103" xfId="0" applyNumberFormat="1" applyFont="1" applyFill="1" applyBorder="1" applyAlignment="1">
      <alignment horizontal="center" vertical="center"/>
    </xf>
    <xf numFmtId="20" fontId="101" fillId="66" borderId="40" xfId="0" applyNumberFormat="1" applyFont="1" applyFill="1" applyBorder="1" applyAlignment="1">
      <alignment horizontal="center" vertical="center"/>
    </xf>
    <xf numFmtId="0" fontId="92" fillId="34" borderId="153" xfId="0" applyFont="1" applyFill="1" applyBorder="1" applyAlignment="1">
      <alignment horizontal="center" vertical="center"/>
    </xf>
    <xf numFmtId="0" fontId="91" fillId="65" borderId="105" xfId="0" applyFont="1" applyFill="1" applyBorder="1" applyAlignment="1">
      <alignment horizontal="center" vertical="center"/>
    </xf>
    <xf numFmtId="20" fontId="101" fillId="66" borderId="111" xfId="0" applyNumberFormat="1" applyFont="1" applyFill="1" applyBorder="1" applyAlignment="1">
      <alignment horizontal="center" vertical="center"/>
    </xf>
    <xf numFmtId="20" fontId="101" fillId="66" borderId="14" xfId="0" applyNumberFormat="1" applyFont="1" applyFill="1" applyBorder="1" applyAlignment="1">
      <alignment horizontal="center" vertical="center"/>
    </xf>
    <xf numFmtId="0" fontId="92" fillId="34" borderId="105" xfId="0" applyFont="1" applyFill="1" applyBorder="1" applyAlignment="1">
      <alignment horizontal="center" vertical="center"/>
    </xf>
    <xf numFmtId="0" fontId="91" fillId="67" borderId="102" xfId="0" applyFont="1" applyFill="1" applyBorder="1" applyAlignment="1">
      <alignment horizontal="center" vertical="center"/>
    </xf>
    <xf numFmtId="0" fontId="102" fillId="67" borderId="102" xfId="0" applyFont="1" applyFill="1" applyBorder="1" applyAlignment="1">
      <alignment horizontal="center" vertical="center"/>
    </xf>
    <xf numFmtId="0" fontId="92" fillId="68" borderId="153" xfId="0" applyFont="1" applyFill="1" applyBorder="1" applyAlignment="1">
      <alignment horizontal="center" vertical="center"/>
    </xf>
    <xf numFmtId="0" fontId="92" fillId="68" borderId="105" xfId="0" applyFont="1" applyFill="1" applyBorder="1" applyAlignment="1">
      <alignment horizontal="center" vertical="center"/>
    </xf>
    <xf numFmtId="0" fontId="91" fillId="67" borderId="58" xfId="0" applyFont="1" applyFill="1" applyBorder="1" applyAlignment="1">
      <alignment horizontal="center" vertical="center"/>
    </xf>
    <xf numFmtId="20" fontId="101" fillId="69" borderId="15" xfId="0" applyNumberFormat="1" applyFont="1" applyFill="1" applyBorder="1" applyAlignment="1">
      <alignment horizontal="center" vertical="center"/>
    </xf>
    <xf numFmtId="20" fontId="103" fillId="69" borderId="15" xfId="0" applyNumberFormat="1" applyFont="1" applyFill="1" applyBorder="1" applyAlignment="1">
      <alignment horizontal="center" vertical="center"/>
    </xf>
    <xf numFmtId="0" fontId="92" fillId="34" borderId="101" xfId="0" applyFont="1" applyFill="1" applyBorder="1" applyAlignment="1">
      <alignment horizontal="center" vertical="center"/>
    </xf>
    <xf numFmtId="0" fontId="92" fillId="34" borderId="154" xfId="0" applyFont="1" applyFill="1" applyBorder="1" applyAlignment="1">
      <alignment horizontal="center" vertical="center"/>
    </xf>
    <xf numFmtId="0" fontId="6" fillId="64" borderId="152" xfId="0" applyFont="1" applyFill="1" applyBorder="1"/>
    <xf numFmtId="0" fontId="100" fillId="34" borderId="152" xfId="0" applyFont="1" applyFill="1" applyBorder="1" applyAlignment="1">
      <alignment horizontal="right"/>
    </xf>
    <xf numFmtId="0" fontId="6" fillId="34" borderId="152" xfId="0" applyFont="1" applyFill="1" applyBorder="1"/>
    <xf numFmtId="0" fontId="0" fillId="36" borderId="0" xfId="0" applyFont="1" applyFill="1" applyAlignment="1"/>
    <xf numFmtId="0" fontId="0" fillId="36" borderId="0" xfId="0" applyFont="1" applyFill="1"/>
    <xf numFmtId="0" fontId="6" fillId="70" borderId="0" xfId="0" applyFont="1" applyFill="1" applyBorder="1"/>
    <xf numFmtId="0" fontId="104" fillId="70" borderId="0" xfId="0" applyFont="1" applyFill="1" applyBorder="1" applyAlignment="1">
      <alignment horizontal="center" vertical="center"/>
    </xf>
    <xf numFmtId="0" fontId="105" fillId="70" borderId="0" xfId="0" applyFont="1" applyFill="1" applyBorder="1" applyAlignment="1">
      <alignment horizontal="right" vertical="center"/>
    </xf>
    <xf numFmtId="0" fontId="106" fillId="70" borderId="0" xfId="0" applyFont="1" applyFill="1" applyBorder="1" applyAlignment="1">
      <alignment horizontal="right" vertical="center"/>
    </xf>
    <xf numFmtId="0" fontId="106" fillId="72" borderId="0" xfId="0" applyFont="1" applyFill="1" applyBorder="1" applyAlignment="1">
      <alignment horizontal="right" vertical="center"/>
    </xf>
    <xf numFmtId="0" fontId="106" fillId="73" borderId="0" xfId="0" applyFont="1" applyFill="1" applyBorder="1" applyAlignment="1">
      <alignment horizontal="right" vertical="center"/>
    </xf>
    <xf numFmtId="0" fontId="106" fillId="70" borderId="0" xfId="0" applyFont="1" applyFill="1" applyBorder="1" applyAlignment="1">
      <alignment horizontal="right"/>
    </xf>
    <xf numFmtId="0" fontId="106" fillId="73" borderId="0" xfId="0" applyFont="1" applyFill="1" applyBorder="1" applyAlignment="1">
      <alignment horizontal="right"/>
    </xf>
    <xf numFmtId="0" fontId="0" fillId="29" borderId="0" xfId="0" applyFont="1" applyFill="1" applyAlignment="1"/>
    <xf numFmtId="0" fontId="110" fillId="36" borderId="0" xfId="0" applyFont="1" applyFill="1" applyAlignment="1">
      <alignment vertical="center" wrapText="1"/>
    </xf>
    <xf numFmtId="0" fontId="6" fillId="36" borderId="0" xfId="0" applyFont="1" applyFill="1"/>
    <xf numFmtId="0" fontId="111" fillId="36" borderId="0" xfId="0" applyFont="1" applyFill="1" applyAlignment="1"/>
    <xf numFmtId="0" fontId="0" fillId="44" borderId="0" xfId="0" applyFont="1" applyFill="1" applyAlignment="1"/>
    <xf numFmtId="0" fontId="114" fillId="74" borderId="0" xfId="0" applyFont="1" applyFill="1" applyBorder="1" applyAlignment="1">
      <alignment vertical="top"/>
    </xf>
    <xf numFmtId="0" fontId="114" fillId="13" borderId="0" xfId="0" applyFont="1" applyFill="1" applyBorder="1" applyAlignment="1">
      <alignment vertical="top"/>
    </xf>
    <xf numFmtId="0" fontId="113" fillId="13" borderId="0" xfId="0" applyFont="1" applyFill="1" applyBorder="1"/>
    <xf numFmtId="0" fontId="116" fillId="13" borderId="0" xfId="0" applyFont="1" applyFill="1" applyBorder="1"/>
    <xf numFmtId="0" fontId="117" fillId="13" borderId="0" xfId="0" applyFont="1" applyFill="1" applyBorder="1"/>
    <xf numFmtId="0" fontId="65" fillId="76" borderId="126" xfId="0" applyFont="1" applyFill="1" applyBorder="1" applyAlignment="1">
      <alignment horizontal="center" vertical="top" wrapText="1"/>
    </xf>
    <xf numFmtId="0" fontId="65" fillId="76" borderId="127" xfId="0" applyFont="1" applyFill="1" applyBorder="1" applyAlignment="1">
      <alignment horizontal="center" vertical="top" wrapText="1"/>
    </xf>
    <xf numFmtId="0" fontId="65" fillId="76" borderId="128" xfId="0" applyFont="1" applyFill="1" applyBorder="1" applyAlignment="1">
      <alignment horizontal="center" vertical="top" wrapText="1"/>
    </xf>
    <xf numFmtId="0" fontId="65" fillId="76" borderId="0" xfId="0" applyFont="1" applyFill="1" applyBorder="1" applyAlignment="1">
      <alignment horizontal="center" vertical="top" wrapText="1"/>
    </xf>
    <xf numFmtId="0" fontId="65" fillId="76" borderId="130" xfId="0" applyFont="1" applyFill="1" applyBorder="1" applyAlignment="1">
      <alignment horizontal="center" vertical="top" wrapText="1"/>
    </xf>
    <xf numFmtId="0" fontId="65" fillId="76" borderId="132" xfId="0" applyFont="1" applyFill="1" applyBorder="1" applyAlignment="1">
      <alignment horizontal="center" vertical="top" wrapText="1"/>
    </xf>
    <xf numFmtId="0" fontId="125" fillId="13" borderId="0" xfId="0" applyFont="1" applyFill="1" applyBorder="1"/>
    <xf numFmtId="0" fontId="6" fillId="80" borderId="0" xfId="0" applyFont="1" applyFill="1"/>
    <xf numFmtId="0" fontId="112" fillId="74" borderId="0" xfId="0" applyFont="1" applyFill="1" applyBorder="1" applyAlignment="1">
      <alignment horizontal="center" vertical="center"/>
    </xf>
    <xf numFmtId="0" fontId="113" fillId="44" borderId="0" xfId="0" applyFont="1" applyFill="1" applyBorder="1"/>
    <xf numFmtId="0" fontId="115" fillId="13" borderId="0" xfId="0" applyFont="1" applyFill="1" applyBorder="1" applyAlignment="1">
      <alignment horizontal="right"/>
    </xf>
    <xf numFmtId="0" fontId="113" fillId="0" borderId="0" xfId="0" applyFont="1" applyBorder="1"/>
    <xf numFmtId="0" fontId="125" fillId="13" borderId="0" xfId="0" applyFont="1" applyFill="1" applyBorder="1" applyAlignment="1">
      <alignment horizontal="left"/>
    </xf>
    <xf numFmtId="0" fontId="126" fillId="80" borderId="0" xfId="0" applyFont="1" applyFill="1" applyBorder="1" applyAlignment="1">
      <alignment horizontal="center" vertical="center" wrapText="1"/>
    </xf>
    <xf numFmtId="0" fontId="126" fillId="80" borderId="132" xfId="0" applyFont="1" applyFill="1" applyBorder="1" applyAlignment="1">
      <alignment horizontal="center" vertical="center" wrapText="1"/>
    </xf>
    <xf numFmtId="0" fontId="127" fillId="80" borderId="133" xfId="0" applyFont="1" applyFill="1" applyBorder="1" applyAlignment="1">
      <alignment horizontal="center" vertical="center"/>
    </xf>
    <xf numFmtId="0" fontId="113" fillId="80" borderId="0" xfId="0" applyFont="1" applyFill="1" applyAlignment="1"/>
    <xf numFmtId="0" fontId="118" fillId="13" borderId="122" xfId="0" applyFont="1" applyFill="1" applyBorder="1" applyAlignment="1">
      <alignment horizontal="center" vertical="center" wrapText="1"/>
    </xf>
    <xf numFmtId="0" fontId="113" fillId="0" borderId="123" xfId="0" applyFont="1" applyBorder="1"/>
    <xf numFmtId="0" fontId="113" fillId="0" borderId="142" xfId="0" applyFont="1" applyBorder="1"/>
    <xf numFmtId="0" fontId="119" fillId="75" borderId="124" xfId="0" applyFont="1" applyFill="1" applyBorder="1" applyAlignment="1">
      <alignment horizontal="center" vertical="center" wrapText="1"/>
    </xf>
    <xf numFmtId="0" fontId="120" fillId="75" borderId="124" xfId="0" applyFont="1" applyFill="1" applyBorder="1"/>
    <xf numFmtId="0" fontId="120" fillId="75" borderId="125" xfId="0" applyFont="1" applyFill="1" applyBorder="1"/>
    <xf numFmtId="0" fontId="121" fillId="75" borderId="129" xfId="0" applyFont="1" applyFill="1" applyBorder="1" applyAlignment="1">
      <alignment horizontal="center" vertical="center" wrapText="1"/>
    </xf>
    <xf numFmtId="0" fontId="122" fillId="75" borderId="124" xfId="0" applyFont="1" applyFill="1" applyBorder="1"/>
    <xf numFmtId="0" fontId="122" fillId="75" borderId="125" xfId="0" applyFont="1" applyFill="1" applyBorder="1"/>
    <xf numFmtId="0" fontId="113" fillId="75" borderId="124" xfId="0" applyFont="1" applyFill="1" applyBorder="1"/>
    <xf numFmtId="0" fontId="113" fillId="75" borderId="125" xfId="0" applyFont="1" applyFill="1" applyBorder="1"/>
    <xf numFmtId="0" fontId="3" fillId="75" borderId="124" xfId="0" applyFont="1" applyFill="1" applyBorder="1"/>
    <xf numFmtId="0" fontId="3" fillId="75" borderId="125" xfId="0" applyFont="1" applyFill="1" applyBorder="1"/>
    <xf numFmtId="0" fontId="46" fillId="75" borderId="129" xfId="0" applyFont="1" applyFill="1" applyBorder="1" applyAlignment="1">
      <alignment horizontal="center" vertical="center" wrapText="1"/>
    </xf>
    <xf numFmtId="0" fontId="128" fillId="75" borderId="124" xfId="0" applyFont="1" applyFill="1" applyBorder="1"/>
    <xf numFmtId="0" fontId="128" fillId="75" borderId="125" xfId="0" applyFont="1" applyFill="1" applyBorder="1"/>
    <xf numFmtId="0" fontId="123" fillId="77" borderId="134" xfId="0" applyFont="1" applyFill="1" applyBorder="1" applyAlignment="1">
      <alignment horizontal="center" vertical="center"/>
    </xf>
    <xf numFmtId="0" fontId="113" fillId="78" borderId="135" xfId="0" applyFont="1" applyFill="1" applyBorder="1"/>
    <xf numFmtId="0" fontId="113" fillId="78" borderId="140" xfId="0" applyFont="1" applyFill="1" applyBorder="1"/>
    <xf numFmtId="0" fontId="124" fillId="79" borderId="136" xfId="0" applyFont="1" applyFill="1" applyBorder="1" applyAlignment="1">
      <alignment horizontal="center" vertical="center" wrapText="1"/>
    </xf>
    <xf numFmtId="0" fontId="113" fillId="44" borderId="137" xfId="0" applyFont="1" applyFill="1" applyBorder="1"/>
    <xf numFmtId="0" fontId="113" fillId="44" borderId="138" xfId="0" applyFont="1" applyFill="1" applyBorder="1"/>
    <xf numFmtId="0" fontId="124" fillId="79" borderId="139" xfId="0" applyFont="1" applyFill="1" applyBorder="1" applyAlignment="1">
      <alignment horizontal="center" vertical="center" wrapText="1"/>
    </xf>
    <xf numFmtId="0" fontId="113" fillId="44" borderId="141" xfId="0" applyFont="1" applyFill="1" applyBorder="1"/>
    <xf numFmtId="0" fontId="113" fillId="76" borderId="131" xfId="0" applyFont="1" applyFill="1" applyBorder="1" applyAlignment="1">
      <alignment horizontal="center" vertical="top" wrapText="1"/>
    </xf>
    <xf numFmtId="0" fontId="113" fillId="81" borderId="127" xfId="0" applyFont="1" applyFill="1" applyBorder="1"/>
    <xf numFmtId="0" fontId="113" fillId="81" borderId="130" xfId="0" applyFont="1" applyFill="1" applyBorder="1"/>
    <xf numFmtId="0" fontId="113" fillId="81" borderId="133" xfId="0" applyFont="1" applyFill="1" applyBorder="1"/>
    <xf numFmtId="0" fontId="113" fillId="81" borderId="0" xfId="0" applyFont="1" applyFill="1" applyAlignment="1"/>
    <xf numFmtId="0" fontId="113" fillId="81" borderId="132" xfId="0" applyFont="1" applyFill="1" applyBorder="1"/>
    <xf numFmtId="0" fontId="113" fillId="81" borderId="0" xfId="0" applyFont="1" applyFill="1" applyBorder="1"/>
    <xf numFmtId="0" fontId="113" fillId="76" borderId="131" xfId="0" applyFont="1" applyFill="1" applyBorder="1" applyAlignment="1">
      <alignment horizontal="center" vertical="center" wrapText="1"/>
    </xf>
    <xf numFmtId="0" fontId="113" fillId="76" borderId="127" xfId="0" applyFont="1" applyFill="1" applyBorder="1" applyAlignment="1">
      <alignment horizontal="center" vertical="center" wrapText="1"/>
    </xf>
    <xf numFmtId="0" fontId="113" fillId="81" borderId="143" xfId="0" applyFont="1" applyFill="1" applyBorder="1"/>
    <xf numFmtId="0" fontId="113" fillId="81" borderId="144" xfId="0" applyFont="1" applyFill="1" applyBorder="1"/>
    <xf numFmtId="0" fontId="107" fillId="71" borderId="155" xfId="0" applyFont="1" applyFill="1" applyBorder="1" applyAlignment="1">
      <alignment horizontal="left" vertical="center"/>
    </xf>
    <xf numFmtId="0" fontId="3" fillId="71" borderId="156" xfId="0" applyFont="1" applyFill="1" applyBorder="1"/>
    <xf numFmtId="0" fontId="3" fillId="71" borderId="157" xfId="0" applyFont="1" applyFill="1" applyBorder="1"/>
    <xf numFmtId="0" fontId="14" fillId="36" borderId="0" xfId="0" applyFont="1" applyFill="1" applyAlignment="1">
      <alignment horizontal="left" vertical="center" wrapText="1"/>
    </xf>
    <xf numFmtId="0" fontId="0" fillId="36" borderId="0" xfId="0" applyFont="1" applyFill="1" applyAlignment="1"/>
    <xf numFmtId="0" fontId="107" fillId="0" borderId="155" xfId="0" applyFont="1" applyFill="1" applyBorder="1" applyAlignment="1">
      <alignment horizontal="left" vertical="center"/>
    </xf>
    <xf numFmtId="0" fontId="3" fillId="0" borderId="156" xfId="0" applyFont="1" applyFill="1" applyBorder="1"/>
    <xf numFmtId="0" fontId="3" fillId="0" borderId="157" xfId="0" applyFont="1" applyFill="1" applyBorder="1"/>
    <xf numFmtId="0" fontId="108" fillId="71" borderId="155" xfId="0" applyFont="1" applyFill="1" applyBorder="1" applyAlignment="1">
      <alignment horizontal="left" vertical="center"/>
    </xf>
    <xf numFmtId="0" fontId="109" fillId="71" borderId="156" xfId="0" applyFont="1" applyFill="1" applyBorder="1"/>
    <xf numFmtId="0" fontId="109" fillId="71" borderId="157" xfId="0" applyFont="1" applyFill="1" applyBorder="1"/>
    <xf numFmtId="0" fontId="107" fillId="71" borderId="158" xfId="0" applyFont="1" applyFill="1" applyBorder="1" applyAlignment="1">
      <alignment horizontal="left" vertical="center"/>
    </xf>
    <xf numFmtId="0" fontId="3" fillId="71" borderId="159" xfId="0" applyFont="1" applyFill="1" applyBorder="1"/>
    <xf numFmtId="0" fontId="3" fillId="71" borderId="160" xfId="0" applyFont="1" applyFill="1" applyBorder="1"/>
    <xf numFmtId="166" fontId="107" fillId="0" borderId="155" xfId="0" applyNumberFormat="1" applyFont="1" applyFill="1" applyBorder="1" applyAlignment="1">
      <alignment horizontal="left" vertical="center"/>
    </xf>
    <xf numFmtId="0" fontId="98" fillId="3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100" fillId="63" borderId="152" xfId="0" applyFont="1" applyFill="1" applyBorder="1" applyAlignment="1">
      <alignment horizontal="left"/>
    </xf>
    <xf numFmtId="0" fontId="3" fillId="29" borderId="152" xfId="0" applyFont="1" applyFill="1" applyBorder="1"/>
    <xf numFmtId="0" fontId="79" fillId="63" borderId="152" xfId="0" applyFont="1" applyFill="1" applyBorder="1" applyAlignment="1">
      <alignment horizontal="left"/>
    </xf>
    <xf numFmtId="0" fontId="100" fillId="24" borderId="152" xfId="0" applyFont="1" applyFill="1" applyBorder="1" applyAlignment="1">
      <alignment horizontal="left"/>
    </xf>
    <xf numFmtId="0" fontId="3" fillId="25" borderId="152" xfId="0" applyFont="1" applyFill="1" applyBorder="1"/>
    <xf numFmtId="0" fontId="79" fillId="24" borderId="152" xfId="0" applyFont="1" applyFill="1" applyBorder="1" applyAlignment="1">
      <alignment horizontal="left"/>
    </xf>
    <xf numFmtId="0" fontId="45" fillId="65" borderId="6" xfId="0" applyFont="1" applyFill="1" applyBorder="1" applyAlignment="1">
      <alignment horizontal="center" vertical="center"/>
    </xf>
    <xf numFmtId="0" fontId="3" fillId="25" borderId="15" xfId="0" applyFont="1" applyFill="1" applyBorder="1"/>
    <xf numFmtId="0" fontId="92" fillId="34" borderId="39" xfId="0" applyFont="1" applyFill="1" applyBorder="1" applyAlignment="1">
      <alignment horizontal="center" vertical="center"/>
    </xf>
    <xf numFmtId="0" fontId="3" fillId="25" borderId="40" xfId="0" applyFont="1" applyFill="1" applyBorder="1"/>
    <xf numFmtId="0" fontId="92" fillId="34" borderId="71" xfId="0" applyFont="1" applyFill="1" applyBorder="1" applyAlignment="1">
      <alignment horizontal="center" vertical="center"/>
    </xf>
    <xf numFmtId="0" fontId="3" fillId="25" borderId="73" xfId="0" applyFont="1" applyFill="1" applyBorder="1"/>
    <xf numFmtId="0" fontId="78" fillId="65" borderId="101" xfId="0" applyFont="1" applyFill="1" applyBorder="1" applyAlignment="1">
      <alignment horizontal="center" vertical="center" textRotation="90"/>
    </xf>
    <xf numFmtId="0" fontId="3" fillId="25" borderId="105" xfId="0" applyFont="1" applyFill="1" applyBorder="1"/>
    <xf numFmtId="0" fontId="45" fillId="65" borderId="101" xfId="0" applyFont="1" applyFill="1" applyBorder="1" applyAlignment="1">
      <alignment horizontal="center" vertical="center"/>
    </xf>
    <xf numFmtId="0" fontId="45" fillId="65" borderId="1" xfId="0" applyFont="1" applyFill="1" applyBorder="1" applyAlignment="1">
      <alignment horizontal="center" vertical="center"/>
    </xf>
    <xf numFmtId="0" fontId="3" fillId="25" borderId="9" xfId="0" applyFont="1" applyFill="1" applyBorder="1"/>
    <xf numFmtId="0" fontId="3" fillId="25" borderId="3" xfId="0" applyFont="1" applyFill="1" applyBorder="1"/>
    <xf numFmtId="0" fontId="3" fillId="25" borderId="14" xfId="0" applyFont="1" applyFill="1" applyBorder="1"/>
    <xf numFmtId="0" fontId="92" fillId="68" borderId="39" xfId="0" applyFont="1" applyFill="1" applyBorder="1" applyAlignment="1">
      <alignment horizontal="center" vertical="center"/>
    </xf>
    <xf numFmtId="0" fontId="92" fillId="68" borderId="71" xfId="0" applyFont="1" applyFill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0" fillId="0" borderId="0" xfId="0" applyFont="1" applyAlignment="1"/>
    <xf numFmtId="165" fontId="49" fillId="0" borderId="0" xfId="0" applyNumberFormat="1" applyFont="1" applyAlignment="1">
      <alignment horizontal="right"/>
    </xf>
    <xf numFmtId="0" fontId="29" fillId="0" borderId="4" xfId="0" applyFont="1" applyBorder="1" applyAlignment="1">
      <alignment horizontal="left" vertical="center"/>
    </xf>
    <xf numFmtId="0" fontId="3" fillId="0" borderId="4" xfId="0" applyFont="1" applyBorder="1"/>
    <xf numFmtId="0" fontId="26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left" vertical="center"/>
    </xf>
    <xf numFmtId="0" fontId="38" fillId="2" borderId="7" xfId="0" applyFont="1" applyFill="1" applyBorder="1" applyAlignment="1">
      <alignment horizontal="center" vertical="center"/>
    </xf>
    <xf numFmtId="0" fontId="3" fillId="0" borderId="7" xfId="0" applyFont="1" applyBorder="1"/>
    <xf numFmtId="0" fontId="54" fillId="2" borderId="6" xfId="0" applyFont="1" applyFill="1" applyBorder="1" applyAlignment="1">
      <alignment horizontal="center"/>
    </xf>
    <xf numFmtId="0" fontId="3" fillId="0" borderId="15" xfId="0" applyFont="1" applyBorder="1"/>
    <xf numFmtId="0" fontId="38" fillId="0" borderId="1" xfId="0" applyFont="1" applyBorder="1" applyAlignment="1">
      <alignment horizontal="left" vertical="center"/>
    </xf>
    <xf numFmtId="0" fontId="3" fillId="0" borderId="2" xfId="0" applyFont="1" applyBorder="1"/>
    <xf numFmtId="0" fontId="3" fillId="0" borderId="9" xfId="0" applyFont="1" applyBorder="1"/>
    <xf numFmtId="0" fontId="53" fillId="2" borderId="109" xfId="0" applyFont="1" applyFill="1" applyBorder="1" applyAlignment="1">
      <alignment horizontal="center" vertical="center" textRotation="90" wrapText="1"/>
    </xf>
    <xf numFmtId="0" fontId="3" fillId="0" borderId="111" xfId="0" applyFont="1" applyBorder="1"/>
    <xf numFmtId="0" fontId="38" fillId="0" borderId="6" xfId="0" applyFont="1" applyBorder="1" applyAlignment="1">
      <alignment horizontal="left" vertical="center"/>
    </xf>
    <xf numFmtId="0" fontId="22" fillId="0" borderId="101" xfId="0" applyFont="1" applyBorder="1" applyAlignment="1">
      <alignment horizontal="center" vertical="center" textRotation="90" wrapText="1"/>
    </xf>
    <xf numFmtId="0" fontId="3" fillId="0" borderId="102" xfId="0" applyFont="1" applyBorder="1"/>
    <xf numFmtId="0" fontId="3" fillId="0" borderId="105" xfId="0" applyFont="1" applyBorder="1"/>
    <xf numFmtId="0" fontId="53" fillId="2" borderId="1" xfId="0" applyFont="1" applyFill="1" applyBorder="1" applyAlignment="1">
      <alignment horizontal="center" vertical="center" textRotation="90" wrapText="1"/>
    </xf>
    <xf numFmtId="0" fontId="3" fillId="0" borderId="5" xfId="0" applyFont="1" applyBorder="1"/>
    <xf numFmtId="0" fontId="3" fillId="0" borderId="3" xfId="0" applyFont="1" applyBorder="1"/>
    <xf numFmtId="0" fontId="52" fillId="0" borderId="109" xfId="0" applyFont="1" applyBorder="1" applyAlignment="1">
      <alignment horizontal="center" vertical="center"/>
    </xf>
    <xf numFmtId="0" fontId="3" fillId="0" borderId="109" xfId="0" applyFont="1" applyBorder="1"/>
    <xf numFmtId="0" fontId="6" fillId="0" borderId="0" xfId="0" applyFont="1" applyAlignment="1">
      <alignment horizontal="center"/>
    </xf>
    <xf numFmtId="0" fontId="3" fillId="0" borderId="10" xfId="0" applyFont="1" applyBorder="1"/>
    <xf numFmtId="0" fontId="22" fillId="0" borderId="1" xfId="0" applyFont="1" applyBorder="1" applyAlignment="1">
      <alignment horizontal="center" vertical="center" wrapText="1"/>
    </xf>
    <xf numFmtId="0" fontId="3" fillId="0" borderId="14" xfId="0" applyFont="1" applyBorder="1"/>
    <xf numFmtId="0" fontId="52" fillId="0" borderId="120" xfId="0" applyFont="1" applyBorder="1" applyAlignment="1">
      <alignment horizontal="center" vertical="center"/>
    </xf>
    <xf numFmtId="0" fontId="3" fillId="0" borderId="120" xfId="0" applyFont="1" applyBorder="1"/>
    <xf numFmtId="0" fontId="3" fillId="0" borderId="121" xfId="0" applyFont="1" applyBorder="1"/>
    <xf numFmtId="0" fontId="53" fillId="2" borderId="110" xfId="0" applyFont="1" applyFill="1" applyBorder="1" applyAlignment="1">
      <alignment horizontal="center" vertical="center" textRotation="90" wrapText="1"/>
    </xf>
    <xf numFmtId="0" fontId="3" fillId="0" borderId="112" xfId="0" applyFont="1" applyBorder="1"/>
    <xf numFmtId="0" fontId="53" fillId="2" borderId="9" xfId="0" applyFont="1" applyFill="1" applyBorder="1" applyAlignment="1">
      <alignment horizontal="center" vertical="center" textRotation="90" wrapText="1"/>
    </xf>
    <xf numFmtId="0" fontId="52" fillId="0" borderId="110" xfId="0" applyFont="1" applyBorder="1" applyAlignment="1">
      <alignment horizontal="center" vertical="center"/>
    </xf>
    <xf numFmtId="0" fontId="3" fillId="0" borderId="110" xfId="0" applyFont="1" applyBorder="1"/>
    <xf numFmtId="0" fontId="46" fillId="0" borderId="0" xfId="0" applyFont="1" applyAlignment="1">
      <alignment horizontal="center"/>
    </xf>
    <xf numFmtId="0" fontId="53" fillId="2" borderId="101" xfId="0" applyFont="1" applyFill="1" applyBorder="1" applyAlignment="1">
      <alignment horizontal="center" vertical="center" textRotation="90" wrapText="1"/>
    </xf>
    <xf numFmtId="0" fontId="53" fillId="2" borderId="147" xfId="0" applyFont="1" applyFill="1" applyBorder="1" applyAlignment="1">
      <alignment horizontal="center" vertical="center" textRotation="90" wrapText="1"/>
    </xf>
    <xf numFmtId="0" fontId="53" fillId="2" borderId="148" xfId="0" applyFont="1" applyFill="1" applyBorder="1" applyAlignment="1">
      <alignment horizontal="center" vertical="center" textRotation="90" wrapText="1"/>
    </xf>
    <xf numFmtId="0" fontId="0" fillId="0" borderId="0" xfId="0" applyFont="1" applyBorder="1" applyAlignment="1"/>
    <xf numFmtId="0" fontId="38" fillId="2" borderId="6" xfId="0" applyFont="1" applyFill="1" applyBorder="1" applyAlignment="1">
      <alignment horizontal="center" vertical="center"/>
    </xf>
    <xf numFmtId="0" fontId="38" fillId="0" borderId="7" xfId="0" applyFont="1" applyBorder="1" applyAlignment="1">
      <alignment horizontal="left" vertical="center"/>
    </xf>
    <xf numFmtId="0" fontId="38" fillId="0" borderId="15" xfId="0" applyFont="1" applyBorder="1" applyAlignment="1">
      <alignment horizontal="left" vertical="center"/>
    </xf>
    <xf numFmtId="0" fontId="59" fillId="38" borderId="0" xfId="0" applyFont="1" applyFill="1" applyBorder="1" applyAlignment="1">
      <alignment horizontal="center" vertical="center"/>
    </xf>
    <xf numFmtId="0" fontId="60" fillId="13" borderId="0" xfId="0" applyFont="1" applyFill="1" applyBorder="1" applyAlignment="1">
      <alignment horizontal="right"/>
    </xf>
    <xf numFmtId="0" fontId="68" fillId="13" borderId="0" xfId="0" applyFont="1" applyFill="1" applyBorder="1" applyAlignment="1">
      <alignment horizontal="left"/>
    </xf>
    <xf numFmtId="0" fontId="69" fillId="0" borderId="0" xfId="0" applyFont="1" applyAlignment="1">
      <alignment horizontal="center" vertical="center" wrapText="1"/>
    </xf>
    <xf numFmtId="0" fontId="3" fillId="0" borderId="132" xfId="0" applyFont="1" applyBorder="1"/>
    <xf numFmtId="0" fontId="72" fillId="0" borderId="133" xfId="0" applyFont="1" applyBorder="1" applyAlignment="1">
      <alignment horizontal="center" vertical="center"/>
    </xf>
    <xf numFmtId="0" fontId="63" fillId="13" borderId="122" xfId="0" applyFont="1" applyFill="1" applyBorder="1" applyAlignment="1">
      <alignment horizontal="center" vertical="center" wrapText="1"/>
    </xf>
    <xf numFmtId="0" fontId="3" fillId="0" borderId="123" xfId="0" applyFont="1" applyBorder="1"/>
    <xf numFmtId="0" fontId="3" fillId="0" borderId="142" xfId="0" applyFont="1" applyBorder="1"/>
    <xf numFmtId="0" fontId="64" fillId="0" borderId="124" xfId="0" applyFont="1" applyBorder="1" applyAlignment="1">
      <alignment horizontal="center" vertical="center" wrapText="1"/>
    </xf>
    <xf numFmtId="0" fontId="3" fillId="0" borderId="124" xfId="0" applyFont="1" applyBorder="1"/>
    <xf numFmtId="0" fontId="3" fillId="0" borderId="125" xfId="0" applyFont="1" applyBorder="1"/>
    <xf numFmtId="0" fontId="64" fillId="0" borderId="129" xfId="0" applyFont="1" applyBorder="1" applyAlignment="1">
      <alignment horizontal="center" vertical="center" wrapText="1"/>
    </xf>
    <xf numFmtId="0" fontId="67" fillId="41" borderId="0" xfId="0" applyFont="1" applyFill="1" applyBorder="1" applyAlignment="1">
      <alignment horizontal="center" vertical="center"/>
    </xf>
    <xf numFmtId="0" fontId="65" fillId="39" borderId="0" xfId="0" applyFont="1" applyFill="1" applyBorder="1" applyAlignment="1">
      <alignment horizontal="center" vertical="center"/>
    </xf>
    <xf numFmtId="0" fontId="65" fillId="39" borderId="126" xfId="0" applyFont="1" applyFill="1" applyBorder="1" applyAlignment="1">
      <alignment horizontal="center" vertical="top" wrapText="1"/>
    </xf>
    <xf numFmtId="0" fontId="3" fillId="0" borderId="127" xfId="0" applyFont="1" applyBorder="1"/>
    <xf numFmtId="0" fontId="3" fillId="0" borderId="130" xfId="0" applyFont="1" applyBorder="1"/>
    <xf numFmtId="0" fontId="3" fillId="0" borderId="128" xfId="0" applyFont="1" applyBorder="1"/>
    <xf numFmtId="0" fontId="65" fillId="39" borderId="131" xfId="0" applyFont="1" applyFill="1" applyBorder="1" applyAlignment="1">
      <alignment horizontal="center" vertical="top" wrapText="1"/>
    </xf>
    <xf numFmtId="0" fontId="3" fillId="0" borderId="133" xfId="0" applyFont="1" applyBorder="1"/>
    <xf numFmtId="0" fontId="65" fillId="39" borderId="131" xfId="0" applyFont="1" applyFill="1" applyBorder="1" applyAlignment="1">
      <alignment horizontal="center" vertical="center" wrapText="1"/>
    </xf>
    <xf numFmtId="0" fontId="65" fillId="39" borderId="127" xfId="0" applyFont="1" applyFill="1" applyBorder="1" applyAlignment="1">
      <alignment horizontal="center" vertical="center" wrapText="1"/>
    </xf>
    <xf numFmtId="0" fontId="3" fillId="0" borderId="143" xfId="0" applyFont="1" applyBorder="1"/>
    <xf numFmtId="0" fontId="3" fillId="0" borderId="144" xfId="0" applyFont="1" applyBorder="1"/>
    <xf numFmtId="0" fontId="70" fillId="42" borderId="134" xfId="0" applyFont="1" applyFill="1" applyBorder="1" applyAlignment="1">
      <alignment horizontal="center" vertical="center"/>
    </xf>
    <xf numFmtId="0" fontId="3" fillId="0" borderId="135" xfId="0" applyFont="1" applyBorder="1"/>
    <xf numFmtId="0" fontId="3" fillId="0" borderId="140" xfId="0" applyFont="1" applyBorder="1"/>
    <xf numFmtId="0" fontId="71" fillId="42" borderId="136" xfId="0" applyFont="1" applyFill="1" applyBorder="1" applyAlignment="1">
      <alignment horizontal="center" vertical="center" wrapText="1"/>
    </xf>
    <xf numFmtId="0" fontId="3" fillId="0" borderId="137" xfId="0" applyFont="1" applyBorder="1"/>
    <xf numFmtId="0" fontId="3" fillId="0" borderId="138" xfId="0" applyFont="1" applyBorder="1"/>
    <xf numFmtId="0" fontId="71" fillId="42" borderId="139" xfId="0" applyFont="1" applyFill="1" applyBorder="1" applyAlignment="1">
      <alignment horizontal="center" vertical="center" wrapText="1"/>
    </xf>
    <xf numFmtId="0" fontId="3" fillId="0" borderId="141" xfId="0" applyFont="1" applyBorder="1"/>
    <xf numFmtId="0" fontId="66" fillId="40" borderId="0" xfId="0" applyFont="1" applyFill="1" applyBorder="1" applyAlignment="1">
      <alignment horizontal="center" vertical="center" wrapText="1"/>
    </xf>
    <xf numFmtId="0" fontId="65" fillId="39" borderId="0" xfId="0" applyFont="1" applyFill="1" applyBorder="1" applyAlignment="1">
      <alignment vertical="center"/>
    </xf>
    <xf numFmtId="0" fontId="73" fillId="40" borderId="0" xfId="0" applyFont="1" applyFill="1" applyBorder="1" applyAlignment="1">
      <alignment horizontal="center" vertical="center" wrapText="1"/>
    </xf>
    <xf numFmtId="0" fontId="65" fillId="40" borderId="0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48" fillId="0" borderId="0" xfId="0" applyFont="1" applyAlignment="1"/>
    <xf numFmtId="0" fontId="57" fillId="0" borderId="0" xfId="0" applyFont="1" applyAlignment="1"/>
    <xf numFmtId="0" fontId="46" fillId="0" borderId="0" xfId="0" applyFont="1" applyAlignment="1">
      <alignment horizontal="center" vertical="center"/>
    </xf>
    <xf numFmtId="0" fontId="29" fillId="14" borderId="0" xfId="0" applyFont="1" applyFill="1" applyBorder="1" applyAlignment="1">
      <alignment horizontal="left" vertical="top" wrapText="1"/>
    </xf>
    <xf numFmtId="0" fontId="47" fillId="6" borderId="6" xfId="0" applyFont="1" applyFill="1" applyBorder="1" applyAlignment="1">
      <alignment horizontal="center" vertical="center" wrapText="1"/>
    </xf>
    <xf numFmtId="0" fontId="17" fillId="38" borderId="5" xfId="0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 wrapText="1"/>
    </xf>
    <xf numFmtId="0" fontId="39" fillId="0" borderId="66" xfId="0" applyFont="1" applyBorder="1" applyAlignment="1">
      <alignment horizontal="left" vertical="center" wrapText="1"/>
    </xf>
    <xf numFmtId="0" fontId="3" fillId="0" borderId="67" xfId="0" applyFont="1" applyBorder="1"/>
    <xf numFmtId="0" fontId="33" fillId="0" borderId="6" xfId="0" applyFont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textRotation="90" wrapText="1"/>
    </xf>
    <xf numFmtId="0" fontId="17" fillId="6" borderId="1" xfId="0" applyFont="1" applyFill="1" applyBorder="1" applyAlignment="1">
      <alignment horizontal="center" vertical="center" wrapText="1"/>
    </xf>
    <xf numFmtId="0" fontId="26" fillId="14" borderId="0" xfId="0" applyFont="1" applyFill="1" applyBorder="1" applyAlignment="1">
      <alignment horizontal="left" vertical="top"/>
    </xf>
    <xf numFmtId="0" fontId="29" fillId="14" borderId="0" xfId="0" applyFont="1" applyFill="1" applyBorder="1" applyAlignment="1">
      <alignment horizontal="center" vertical="top" wrapText="1"/>
    </xf>
    <xf numFmtId="0" fontId="32" fillId="0" borderId="6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3" fillId="0" borderId="68" xfId="0" applyFont="1" applyBorder="1"/>
    <xf numFmtId="0" fontId="33" fillId="0" borderId="1" xfId="0" applyFont="1" applyBorder="1" applyAlignment="1">
      <alignment horizontal="center" vertical="center" wrapText="1"/>
    </xf>
    <xf numFmtId="0" fontId="33" fillId="0" borderId="78" xfId="0" applyFont="1" applyBorder="1" applyAlignment="1">
      <alignment horizontal="center" vertical="center" wrapText="1"/>
    </xf>
    <xf numFmtId="0" fontId="3" fillId="0" borderId="79" xfId="0" applyFont="1" applyBorder="1"/>
    <xf numFmtId="0" fontId="3" fillId="0" borderId="80" xfId="0" applyFont="1" applyBorder="1"/>
    <xf numFmtId="0" fontId="33" fillId="0" borderId="5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0" fontId="3" fillId="0" borderId="63" xfId="0" applyFont="1" applyBorder="1"/>
    <xf numFmtId="0" fontId="3" fillId="0" borderId="64" xfId="0" applyFont="1" applyBorder="1"/>
    <xf numFmtId="0" fontId="33" fillId="0" borderId="66" xfId="0" applyFont="1" applyBorder="1" applyAlignment="1">
      <alignment horizontal="center" vertical="center" wrapText="1"/>
    </xf>
    <xf numFmtId="0" fontId="37" fillId="21" borderId="75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6" fillId="23" borderId="0" xfId="0" applyFont="1" applyFill="1" applyBorder="1" applyAlignment="1">
      <alignment horizontal="left" vertical="top"/>
    </xf>
    <xf numFmtId="0" fontId="29" fillId="23" borderId="0" xfId="0" applyFont="1" applyFill="1" applyBorder="1" applyAlignment="1">
      <alignment horizontal="left" vertical="top"/>
    </xf>
    <xf numFmtId="0" fontId="26" fillId="23" borderId="0" xfId="0" applyFont="1" applyFill="1" applyBorder="1" applyAlignment="1">
      <alignment horizontal="center" vertical="top"/>
    </xf>
    <xf numFmtId="0" fontId="29" fillId="23" borderId="0" xfId="0" applyFont="1" applyFill="1" applyBorder="1" applyAlignment="1">
      <alignment horizontal="center" vertical="top" wrapText="1"/>
    </xf>
    <xf numFmtId="0" fontId="41" fillId="23" borderId="0" xfId="0" applyFont="1" applyFill="1" applyBorder="1" applyAlignment="1">
      <alignment horizontal="left"/>
    </xf>
    <xf numFmtId="0" fontId="25" fillId="23" borderId="0" xfId="0" applyFont="1" applyFill="1" applyBorder="1" applyAlignment="1">
      <alignment horizontal="center"/>
    </xf>
    <xf numFmtId="0" fontId="11" fillId="21" borderId="6" xfId="0" applyFont="1" applyFill="1" applyBorder="1" applyAlignment="1">
      <alignment horizontal="center" vertical="center" wrapText="1"/>
    </xf>
    <xf numFmtId="0" fontId="11" fillId="22" borderId="6" xfId="0" applyFont="1" applyFill="1" applyBorder="1" applyAlignment="1">
      <alignment horizontal="center" vertical="center" wrapText="1"/>
    </xf>
    <xf numFmtId="0" fontId="11" fillId="21" borderId="6" xfId="0" applyFont="1" applyFill="1" applyBorder="1" applyAlignment="1">
      <alignment horizontal="left" vertical="center" wrapText="1"/>
    </xf>
    <xf numFmtId="0" fontId="37" fillId="22" borderId="6" xfId="0" applyFont="1" applyFill="1" applyBorder="1" applyAlignment="1">
      <alignment horizontal="center" vertical="center" wrapText="1"/>
    </xf>
    <xf numFmtId="0" fontId="3" fillId="0" borderId="65" xfId="0" applyFont="1" applyBorder="1"/>
    <xf numFmtId="0" fontId="37" fillId="22" borderId="75" xfId="0" applyFont="1" applyFill="1" applyBorder="1" applyAlignment="1">
      <alignment horizontal="center" vertical="center" wrapText="1"/>
    </xf>
    <xf numFmtId="0" fontId="39" fillId="0" borderId="39" xfId="0" applyFont="1" applyBorder="1" applyAlignment="1">
      <alignment horizontal="left" vertical="center" wrapText="1"/>
    </xf>
    <xf numFmtId="0" fontId="39" fillId="0" borderId="69" xfId="0" applyFont="1" applyBorder="1" applyAlignment="1">
      <alignment horizontal="left" vertical="center" wrapText="1"/>
    </xf>
    <xf numFmtId="0" fontId="39" fillId="0" borderId="40" xfId="0" applyFont="1" applyBorder="1" applyAlignment="1">
      <alignment horizontal="left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69" xfId="0" applyFont="1" applyBorder="1" applyAlignment="1">
      <alignment horizontal="center" vertical="center" wrapText="1"/>
    </xf>
    <xf numFmtId="0" fontId="40" fillId="0" borderId="70" xfId="0" applyFont="1" applyBorder="1" applyAlignment="1">
      <alignment horizontal="center" vertical="center" wrapText="1"/>
    </xf>
    <xf numFmtId="0" fontId="40" fillId="0" borderId="76" xfId="0" applyFont="1" applyBorder="1" applyAlignment="1">
      <alignment horizontal="center" vertical="center" wrapText="1"/>
    </xf>
    <xf numFmtId="0" fontId="40" fillId="0" borderId="40" xfId="0" applyFont="1" applyBorder="1" applyAlignment="1">
      <alignment horizontal="center" vertical="center" wrapText="1"/>
    </xf>
    <xf numFmtId="0" fontId="37" fillId="21" borderId="6" xfId="0" applyFont="1" applyFill="1" applyBorder="1" applyAlignment="1">
      <alignment horizontal="center" vertical="center" wrapText="1"/>
    </xf>
    <xf numFmtId="0" fontId="40" fillId="0" borderId="66" xfId="0" applyFont="1" applyBorder="1" applyAlignment="1">
      <alignment horizontal="center" vertical="center" wrapText="1"/>
    </xf>
    <xf numFmtId="0" fontId="40" fillId="0" borderId="67" xfId="0" applyFont="1" applyBorder="1" applyAlignment="1">
      <alignment horizontal="center" vertical="center" wrapText="1"/>
    </xf>
    <xf numFmtId="0" fontId="40" fillId="0" borderId="49" xfId="0" applyFont="1" applyBorder="1" applyAlignment="1">
      <alignment horizontal="center" vertical="center" wrapText="1"/>
    </xf>
    <xf numFmtId="0" fontId="40" fillId="0" borderId="50" xfId="0" applyFont="1" applyBorder="1" applyAlignment="1">
      <alignment horizontal="center" vertical="center" wrapText="1"/>
    </xf>
    <xf numFmtId="0" fontId="40" fillId="5" borderId="39" xfId="0" applyFont="1" applyFill="1" applyBorder="1" applyAlignment="1">
      <alignment horizontal="center" vertical="center" wrapText="1"/>
    </xf>
    <xf numFmtId="0" fontId="40" fillId="5" borderId="69" xfId="0" applyFont="1" applyFill="1" applyBorder="1" applyAlignment="1">
      <alignment horizontal="center" vertical="center" wrapText="1"/>
    </xf>
    <xf numFmtId="0" fontId="40" fillId="5" borderId="40" xfId="0" applyFont="1" applyFill="1" applyBorder="1" applyAlignment="1">
      <alignment horizontal="center" vertical="center" wrapText="1"/>
    </xf>
    <xf numFmtId="0" fontId="39" fillId="0" borderId="67" xfId="0" applyFont="1" applyBorder="1" applyAlignment="1">
      <alignment horizontal="left" vertical="center" wrapText="1"/>
    </xf>
    <xf numFmtId="0" fontId="39" fillId="0" borderId="68" xfId="0" applyFont="1" applyBorder="1" applyAlignment="1">
      <alignment horizontal="left" vertical="center" wrapText="1"/>
    </xf>
    <xf numFmtId="0" fontId="40" fillId="0" borderId="68" xfId="0" applyFont="1" applyBorder="1" applyAlignment="1">
      <alignment horizontal="center" vertical="center" wrapText="1"/>
    </xf>
    <xf numFmtId="0" fontId="40" fillId="5" borderId="66" xfId="0" applyFont="1" applyFill="1" applyBorder="1" applyAlignment="1">
      <alignment horizontal="center" vertical="center" wrapText="1"/>
    </xf>
    <xf numFmtId="0" fontId="40" fillId="5" borderId="67" xfId="0" applyFont="1" applyFill="1" applyBorder="1" applyAlignment="1">
      <alignment horizontal="center" vertical="center" wrapText="1"/>
    </xf>
    <xf numFmtId="0" fontId="40" fillId="5" borderId="68" xfId="0" applyFont="1" applyFill="1" applyBorder="1" applyAlignment="1">
      <alignment horizontal="center" vertical="center" wrapText="1"/>
    </xf>
    <xf numFmtId="0" fontId="39" fillId="0" borderId="78" xfId="0" applyFont="1" applyBorder="1" applyAlignment="1">
      <alignment horizontal="left" vertical="center" wrapText="1"/>
    </xf>
    <xf numFmtId="0" fontId="39" fillId="0" borderId="79" xfId="0" applyFont="1" applyBorder="1" applyAlignment="1">
      <alignment horizontal="left" vertical="center" wrapText="1"/>
    </xf>
    <xf numFmtId="0" fontId="17" fillId="21" borderId="1" xfId="0" applyFont="1" applyFill="1" applyBorder="1" applyAlignment="1">
      <alignment horizontal="center" vertical="center" textRotation="90" wrapText="1"/>
    </xf>
    <xf numFmtId="0" fontId="17" fillId="21" borderId="1" xfId="0" applyFont="1" applyFill="1" applyBorder="1" applyAlignment="1">
      <alignment horizontal="center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40" fillId="5" borderId="92" xfId="0" applyFont="1" applyFill="1" applyBorder="1" applyAlignment="1">
      <alignment horizontal="center" vertical="center" wrapText="1"/>
    </xf>
    <xf numFmtId="0" fontId="40" fillId="5" borderId="93" xfId="0" applyFont="1" applyFill="1" applyBorder="1" applyAlignment="1">
      <alignment horizontal="center" vertical="center" wrapText="1"/>
    </xf>
    <xf numFmtId="0" fontId="40" fillId="5" borderId="94" xfId="0" applyFont="1" applyFill="1" applyBorder="1" applyAlignment="1">
      <alignment horizontal="center" vertical="center" wrapText="1"/>
    </xf>
    <xf numFmtId="0" fontId="40" fillId="0" borderId="78" xfId="0" applyFont="1" applyBorder="1" applyAlignment="1">
      <alignment horizontal="center" vertical="center" wrapText="1"/>
    </xf>
    <xf numFmtId="0" fontId="23" fillId="24" borderId="0" xfId="0" applyFont="1" applyFill="1" applyBorder="1" applyAlignment="1">
      <alignment horizontal="center" vertical="center"/>
    </xf>
    <xf numFmtId="0" fontId="3" fillId="25" borderId="0" xfId="0" applyFont="1" applyFill="1" applyBorder="1"/>
    <xf numFmtId="0" fontId="42" fillId="26" borderId="0" xfId="0" applyFont="1" applyFill="1" applyBorder="1" applyAlignment="1">
      <alignment horizontal="center" vertical="center"/>
    </xf>
    <xf numFmtId="0" fontId="3" fillId="27" borderId="0" xfId="0" applyFont="1" applyFill="1" applyBorder="1"/>
    <xf numFmtId="0" fontId="26" fillId="0" borderId="0" xfId="0" applyFont="1" applyAlignment="1">
      <alignment horizontal="left"/>
    </xf>
    <xf numFmtId="0" fontId="27" fillId="28" borderId="61" xfId="0" applyFont="1" applyFill="1" applyBorder="1" applyAlignment="1">
      <alignment horizontal="center" vertical="top"/>
    </xf>
    <xf numFmtId="0" fontId="3" fillId="29" borderId="61" xfId="0" applyFont="1" applyFill="1" applyBorder="1"/>
    <xf numFmtId="0" fontId="26" fillId="0" borderId="0" xfId="0" applyFont="1" applyAlignment="1">
      <alignment horizontal="right"/>
    </xf>
    <xf numFmtId="0" fontId="27" fillId="0" borderId="61" xfId="0" applyFont="1" applyBorder="1" applyAlignment="1">
      <alignment horizontal="center" vertical="top"/>
    </xf>
    <xf numFmtId="0" fontId="3" fillId="0" borderId="61" xfId="0" applyFont="1" applyBorder="1"/>
    <xf numFmtId="0" fontId="26" fillId="0" borderId="0" xfId="0" applyFont="1" applyAlignment="1">
      <alignment horizontal="center"/>
    </xf>
    <xf numFmtId="0" fontId="17" fillId="30" borderId="6" xfId="0" applyFont="1" applyFill="1" applyBorder="1" applyAlignment="1">
      <alignment horizontal="center" vertical="center" wrapText="1"/>
    </xf>
    <xf numFmtId="0" fontId="3" fillId="31" borderId="7" xfId="0" applyFont="1" applyFill="1" applyBorder="1"/>
    <xf numFmtId="0" fontId="3" fillId="31" borderId="15" xfId="0" applyFont="1" applyFill="1" applyBorder="1"/>
    <xf numFmtId="0" fontId="17" fillId="34" borderId="6" xfId="0" applyFont="1" applyFill="1" applyBorder="1" applyAlignment="1">
      <alignment horizontal="center" vertical="center" wrapText="1"/>
    </xf>
    <xf numFmtId="0" fontId="3" fillId="25" borderId="7" xfId="0" applyFont="1" applyFill="1" applyBorder="1"/>
    <xf numFmtId="0" fontId="17" fillId="35" borderId="3" xfId="0" applyFont="1" applyFill="1" applyBorder="1" applyAlignment="1">
      <alignment horizontal="center" vertical="center" wrapText="1"/>
    </xf>
    <xf numFmtId="0" fontId="3" fillId="36" borderId="4" xfId="0" applyFont="1" applyFill="1" applyBorder="1"/>
    <xf numFmtId="0" fontId="17" fillId="37" borderId="3" xfId="0" applyFont="1" applyFill="1" applyBorder="1" applyAlignment="1">
      <alignment horizontal="center" vertical="center" wrapText="1"/>
    </xf>
    <xf numFmtId="0" fontId="3" fillId="27" borderId="4" xfId="0" applyFont="1" applyFill="1" applyBorder="1"/>
    <xf numFmtId="0" fontId="3" fillId="27" borderId="14" xfId="0" applyFont="1" applyFill="1" applyBorder="1"/>
    <xf numFmtId="0" fontId="43" fillId="32" borderId="1" xfId="0" applyFont="1" applyFill="1" applyBorder="1" applyAlignment="1">
      <alignment horizontal="center" vertical="center" wrapText="1"/>
    </xf>
    <xf numFmtId="0" fontId="3" fillId="33" borderId="2" xfId="0" applyFont="1" applyFill="1" applyBorder="1"/>
    <xf numFmtId="0" fontId="3" fillId="33" borderId="9" xfId="0" applyFont="1" applyFill="1" applyBorder="1"/>
    <xf numFmtId="0" fontId="3" fillId="33" borderId="5" xfId="0" applyFont="1" applyFill="1" applyBorder="1"/>
    <xf numFmtId="0" fontId="3" fillId="33" borderId="0" xfId="0" applyFont="1" applyFill="1" applyAlignment="1"/>
    <xf numFmtId="0" fontId="3" fillId="33" borderId="10" xfId="0" applyFont="1" applyFill="1" applyBorder="1"/>
    <xf numFmtId="0" fontId="3" fillId="33" borderId="3" xfId="0" applyFont="1" applyFill="1" applyBorder="1"/>
    <xf numFmtId="0" fontId="3" fillId="33" borderId="4" xfId="0" applyFont="1" applyFill="1" applyBorder="1"/>
    <xf numFmtId="0" fontId="3" fillId="33" borderId="14" xfId="0" applyFont="1" applyFill="1" applyBorder="1"/>
    <xf numFmtId="0" fontId="19" fillId="37" borderId="1" xfId="0" applyFont="1" applyFill="1" applyBorder="1" applyAlignment="1">
      <alignment horizontal="center" vertical="center" wrapText="1"/>
    </xf>
    <xf numFmtId="0" fontId="3" fillId="27" borderId="2" xfId="0" applyFont="1" applyFill="1" applyBorder="1"/>
    <xf numFmtId="0" fontId="3" fillId="27" borderId="9" xfId="0" applyFont="1" applyFill="1" applyBorder="1"/>
    <xf numFmtId="0" fontId="3" fillId="27" borderId="3" xfId="0" applyFont="1" applyFill="1" applyBorder="1"/>
    <xf numFmtId="0" fontId="17" fillId="0" borderId="1" xfId="0" applyFont="1" applyBorder="1" applyAlignment="1">
      <alignment horizontal="center" vertical="center" textRotation="90" wrapText="1"/>
    </xf>
    <xf numFmtId="0" fontId="30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27" borderId="1" xfId="0" applyFont="1" applyFill="1" applyBorder="1" applyAlignment="1">
      <alignment horizontal="center" vertical="center" wrapText="1"/>
    </xf>
    <xf numFmtId="0" fontId="3" fillId="27" borderId="5" xfId="0" applyFont="1" applyFill="1" applyBorder="1"/>
    <xf numFmtId="0" fontId="0" fillId="27" borderId="0" xfId="0" applyFont="1" applyFill="1" applyAlignment="1"/>
    <xf numFmtId="0" fontId="3" fillId="27" borderId="10" xfId="0" applyFont="1" applyFill="1" applyBorder="1"/>
    <xf numFmtId="0" fontId="3" fillId="0" borderId="62" xfId="0" applyFont="1" applyBorder="1"/>
    <xf numFmtId="0" fontId="3" fillId="0" borderId="69" xfId="0" applyFont="1" applyBorder="1"/>
    <xf numFmtId="0" fontId="3" fillId="0" borderId="70" xfId="0" applyFont="1" applyBorder="1"/>
    <xf numFmtId="0" fontId="3" fillId="0" borderId="40" xfId="0" applyFont="1" applyBorder="1"/>
    <xf numFmtId="0" fontId="3" fillId="0" borderId="49" xfId="0" applyFont="1" applyBorder="1"/>
    <xf numFmtId="0" fontId="33" fillId="5" borderId="78" xfId="0" applyFont="1" applyFill="1" applyBorder="1" applyAlignment="1">
      <alignment horizontal="center" vertical="center" wrapText="1"/>
    </xf>
    <xf numFmtId="0" fontId="40" fillId="5" borderId="78" xfId="0" applyFont="1" applyFill="1" applyBorder="1" applyAlignment="1">
      <alignment horizontal="center" vertical="center" wrapText="1"/>
    </xf>
    <xf numFmtId="0" fontId="39" fillId="0" borderId="71" xfId="0" applyFont="1" applyBorder="1" applyAlignment="1">
      <alignment horizontal="left" vertical="center" wrapText="1"/>
    </xf>
    <xf numFmtId="0" fontId="3" fillId="0" borderId="72" xfId="0" applyFont="1" applyBorder="1"/>
    <xf numFmtId="0" fontId="3" fillId="0" borderId="73" xfId="0" applyFont="1" applyBorder="1"/>
    <xf numFmtId="0" fontId="40" fillId="0" borderId="71" xfId="0" applyFont="1" applyBorder="1" applyAlignment="1">
      <alignment horizontal="center" vertical="center" wrapText="1"/>
    </xf>
    <xf numFmtId="0" fontId="3" fillId="0" borderId="74" xfId="0" applyFont="1" applyBorder="1"/>
    <xf numFmtId="0" fontId="40" fillId="0" borderId="77" xfId="0" applyFont="1" applyBorder="1" applyAlignment="1">
      <alignment horizontal="center" vertical="center" wrapText="1"/>
    </xf>
    <xf numFmtId="0" fontId="40" fillId="5" borderId="71" xfId="0" applyFont="1" applyFill="1" applyBorder="1" applyAlignment="1">
      <alignment horizontal="center" vertical="center" wrapText="1"/>
    </xf>
    <xf numFmtId="0" fontId="23" fillId="14" borderId="0" xfId="0" applyFont="1" applyFill="1" applyBorder="1" applyAlignment="1">
      <alignment horizontal="center" vertical="center"/>
    </xf>
    <xf numFmtId="0" fontId="24" fillId="14" borderId="0" xfId="0" applyFont="1" applyFill="1" applyBorder="1" applyAlignment="1">
      <alignment horizontal="center" vertical="center"/>
    </xf>
    <xf numFmtId="0" fontId="27" fillId="21" borderId="61" xfId="0" applyFont="1" applyFill="1" applyBorder="1" applyAlignment="1">
      <alignment horizontal="center" vertical="top"/>
    </xf>
    <xf numFmtId="0" fontId="17" fillId="6" borderId="6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2" borderId="3" xfId="0" applyFont="1" applyFill="1" applyBorder="1" applyAlignment="1">
      <alignment horizontal="center" vertical="center" wrapText="1"/>
    </xf>
    <xf numFmtId="0" fontId="19" fillId="22" borderId="1" xfId="0" applyFont="1" applyFill="1" applyBorder="1" applyAlignment="1">
      <alignment horizontal="center" vertical="center" wrapText="1"/>
    </xf>
    <xf numFmtId="0" fontId="18" fillId="13" borderId="0" xfId="0" applyFont="1" applyFill="1" applyBorder="1" applyAlignment="1">
      <alignment horizontal="center" wrapText="1"/>
    </xf>
    <xf numFmtId="0" fontId="18" fillId="13" borderId="0" xfId="0" applyFont="1" applyFill="1" applyBorder="1" applyAlignment="1">
      <alignment horizontal="center" vertical="top"/>
    </xf>
    <xf numFmtId="0" fontId="17" fillId="6" borderId="37" xfId="0" applyFont="1" applyFill="1" applyBorder="1" applyAlignment="1">
      <alignment horizontal="center" vertical="center"/>
    </xf>
    <xf numFmtId="0" fontId="3" fillId="0" borderId="38" xfId="0" applyFont="1" applyBorder="1"/>
    <xf numFmtId="0" fontId="19" fillId="6" borderId="39" xfId="0" applyFont="1" applyFill="1" applyBorder="1" applyAlignment="1">
      <alignment horizontal="center" vertical="center" wrapText="1"/>
    </xf>
    <xf numFmtId="0" fontId="17" fillId="6" borderId="39" xfId="0" applyFont="1" applyFill="1" applyBorder="1" applyAlignment="1">
      <alignment horizontal="center" vertical="center"/>
    </xf>
    <xf numFmtId="0" fontId="17" fillId="6" borderId="38" xfId="0" applyFont="1" applyFill="1" applyBorder="1" applyAlignment="1">
      <alignment horizontal="center" vertical="center"/>
    </xf>
    <xf numFmtId="0" fontId="17" fillId="19" borderId="6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35" xfId="0" applyFont="1" applyBorder="1"/>
    <xf numFmtId="0" fontId="17" fillId="14" borderId="36" xfId="0" applyFont="1" applyFill="1" applyBorder="1" applyAlignment="1">
      <alignment horizontal="center" vertical="center"/>
    </xf>
    <xf numFmtId="0" fontId="3" fillId="0" borderId="41" xfId="0" applyFont="1" applyBorder="1"/>
    <xf numFmtId="0" fontId="6" fillId="0" borderId="6" xfId="0" applyFont="1" applyBorder="1" applyAlignment="1">
      <alignment horizontal="center" vertical="center"/>
    </xf>
    <xf numFmtId="0" fontId="19" fillId="19" borderId="6" xfId="0" applyFont="1" applyFill="1" applyBorder="1" applyAlignment="1">
      <alignment horizontal="left" vertical="center" wrapText="1"/>
    </xf>
    <xf numFmtId="0" fontId="17" fillId="16" borderId="6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left"/>
    </xf>
    <xf numFmtId="0" fontId="6" fillId="10" borderId="4" xfId="0" applyFont="1" applyFill="1" applyBorder="1" applyAlignment="1">
      <alignment horizontal="left"/>
    </xf>
    <xf numFmtId="0" fontId="17" fillId="11" borderId="6" xfId="0" applyFont="1" applyFill="1" applyBorder="1" applyAlignment="1">
      <alignment horizontal="center"/>
    </xf>
    <xf numFmtId="0" fontId="17" fillId="12" borderId="6" xfId="0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left" vertical="center"/>
    </xf>
    <xf numFmtId="0" fontId="6" fillId="5" borderId="16" xfId="0" applyFont="1" applyFill="1" applyBorder="1" applyAlignment="1">
      <alignment horizontal="center" vertical="center"/>
    </xf>
    <xf numFmtId="0" fontId="3" fillId="0" borderId="16" xfId="0" applyFont="1" applyBorder="1"/>
    <xf numFmtId="0" fontId="6" fillId="5" borderId="16" xfId="0" applyFont="1" applyFill="1" applyBorder="1" applyAlignment="1">
      <alignment horizontal="left" vertical="center"/>
    </xf>
    <xf numFmtId="0" fontId="6" fillId="5" borderId="17" xfId="0" applyFont="1" applyFill="1" applyBorder="1" applyAlignment="1">
      <alignment horizontal="left" vertical="center"/>
    </xf>
    <xf numFmtId="0" fontId="3" fillId="0" borderId="17" xfId="0" applyFont="1" applyBorder="1"/>
    <xf numFmtId="0" fontId="13" fillId="6" borderId="20" xfId="0" applyFont="1" applyFill="1" applyBorder="1" applyAlignment="1">
      <alignment horizontal="center" vertical="center"/>
    </xf>
    <xf numFmtId="0" fontId="3" fillId="0" borderId="21" xfId="0" applyFont="1" applyBorder="1"/>
    <xf numFmtId="0" fontId="3" fillId="0" borderId="22" xfId="0" applyFont="1" applyBorder="1"/>
    <xf numFmtId="0" fontId="3" fillId="0" borderId="30" xfId="0" applyFont="1" applyBorder="1"/>
    <xf numFmtId="0" fontId="14" fillId="0" borderId="1" xfId="0" applyFont="1" applyBorder="1" applyAlignment="1">
      <alignment horizontal="center"/>
    </xf>
    <xf numFmtId="0" fontId="3" fillId="0" borderId="31" xfId="0" applyFont="1" applyBorder="1"/>
    <xf numFmtId="0" fontId="14" fillId="0" borderId="5" xfId="0" applyFont="1" applyBorder="1" applyAlignment="1">
      <alignment horizontal="center"/>
    </xf>
    <xf numFmtId="0" fontId="3" fillId="0" borderId="32" xfId="0" applyFont="1" applyBorder="1"/>
    <xf numFmtId="0" fontId="6" fillId="0" borderId="3" xfId="0" applyFont="1" applyBorder="1" applyAlignment="1">
      <alignment horizontal="center"/>
    </xf>
    <xf numFmtId="0" fontId="3" fillId="0" borderId="33" xfId="0" applyFont="1" applyBorder="1"/>
    <xf numFmtId="0" fontId="6" fillId="0" borderId="27" xfId="0" applyFont="1" applyBorder="1" applyAlignment="1">
      <alignment horizontal="center"/>
    </xf>
    <xf numFmtId="0" fontId="3" fillId="0" borderId="28" xfId="0" applyFont="1" applyBorder="1"/>
    <xf numFmtId="0" fontId="3" fillId="0" borderId="29" xfId="0" applyFont="1" applyBorder="1"/>
    <xf numFmtId="0" fontId="3" fillId="0" borderId="34" xfId="0" applyFont="1" applyBorder="1"/>
    <xf numFmtId="0" fontId="15" fillId="2" borderId="0" xfId="0" applyFont="1" applyFill="1" applyBorder="1" applyAlignment="1">
      <alignment horizontal="center" vertical="top"/>
    </xf>
    <xf numFmtId="0" fontId="15" fillId="2" borderId="0" xfId="0" applyFont="1" applyFill="1" applyBorder="1" applyAlignment="1">
      <alignment horizontal="center"/>
    </xf>
    <xf numFmtId="0" fontId="14" fillId="7" borderId="23" xfId="0" applyFont="1" applyFill="1" applyBorder="1" applyAlignment="1">
      <alignment horizontal="center" vertical="center" textRotation="90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2" fillId="2" borderId="0" xfId="0" applyFont="1" applyFill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 applyAlignment="1">
      <alignment horizontal="left"/>
    </xf>
    <xf numFmtId="0" fontId="6" fillId="3" borderId="8" xfId="0" applyFont="1" applyFill="1" applyBorder="1" applyAlignment="1">
      <alignment horizontal="left"/>
    </xf>
    <xf numFmtId="0" fontId="3" fillId="0" borderId="11" xfId="0" applyFont="1" applyBorder="1"/>
    <xf numFmtId="0" fontId="6" fillId="3" borderId="0" xfId="0" applyFont="1" applyFill="1" applyBorder="1" applyAlignment="1">
      <alignment horizontal="left"/>
    </xf>
    <xf numFmtId="0" fontId="6" fillId="3" borderId="8" xfId="0" applyFont="1" applyFill="1" applyBorder="1" applyAlignment="1">
      <alignment horizontal="center"/>
    </xf>
    <xf numFmtId="0" fontId="3" fillId="0" borderId="12" xfId="0" applyFont="1" applyBorder="1"/>
    <xf numFmtId="0" fontId="6" fillId="0" borderId="8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8" fillId="0" borderId="3" xfId="0" applyFont="1" applyBorder="1" applyAlignment="1">
      <alignment horizontal="left" wrapText="1"/>
    </xf>
    <xf numFmtId="0" fontId="8" fillId="0" borderId="5" xfId="0" applyFont="1" applyBorder="1" applyAlignment="1">
      <alignment horizontal="left" wrapText="1"/>
    </xf>
    <xf numFmtId="0" fontId="7" fillId="4" borderId="6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</cellXfs>
  <cellStyles count="1">
    <cellStyle name="Normal" xfId="0" builtinId="0"/>
  </cellStyles>
  <dxfs count="78">
    <dxf>
      <font>
        <color rgb="FFFFC000"/>
      </font>
      <fill>
        <patternFill patternType="none"/>
      </fill>
    </dxf>
    <dxf>
      <font>
        <color rgb="FFFFCCFF"/>
      </font>
      <fill>
        <patternFill patternType="none"/>
      </fill>
    </dxf>
    <dxf>
      <font>
        <color rgb="FFCCFF33"/>
      </font>
      <fill>
        <patternFill patternType="none"/>
      </fill>
    </dxf>
    <dxf>
      <font>
        <color rgb="FF92CDDC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FBE8D3"/>
      <color rgb="FFFDF5ED"/>
      <color rgb="FFFFCC99"/>
      <color rgb="FFFF9966"/>
      <color rgb="FFFF6600"/>
      <color rgb="FFFC6410"/>
      <color rgb="FFFF9900"/>
      <color rgb="FFFDEADA"/>
      <color rgb="FF9900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FEB!$AD$6:$AG$6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FEB!$AD$7:$AG$7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87A-AB45-8F6E-C73BC31EE82A}"/>
            </c:ext>
          </c:extLst>
        </c:ser>
        <c:ser>
          <c:idx val="1"/>
          <c:order val="1"/>
          <c:invertIfNegative val="1"/>
          <c:cat>
            <c:strRef>
              <c:f>FEB!$AD$6:$AG$6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FEB!$AD$48:$AG$48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A-AB45-8F6E-C73BC31EE82A}"/>
            </c:ext>
          </c:extLst>
        </c:ser>
        <c:ser>
          <c:idx val="2"/>
          <c:order val="2"/>
          <c:invertIfNegative val="1"/>
          <c:cat>
            <c:strRef>
              <c:f>FEB!$AD$6:$AG$6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FEB!$AD$49:$AG$49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187A-AB45-8F6E-C73BC31EE82A}"/>
            </c:ext>
          </c:extLst>
        </c:ser>
        <c:ser>
          <c:idx val="3"/>
          <c:order val="3"/>
          <c:invertIfNegative val="1"/>
          <c:cat>
            <c:strRef>
              <c:f>FEB!$AD$6:$AG$6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FEB!$AD$50:$AG$50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187A-AB45-8F6E-C73BC31EE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9662082"/>
        <c:axId val="1792247491"/>
      </c:barChart>
      <c:catAx>
        <c:axId val="106966208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792247491"/>
        <c:crosses val="autoZero"/>
        <c:auto val="1"/>
        <c:lblAlgn val="ctr"/>
        <c:lblOffset val="100"/>
        <c:noMultiLvlLbl val="1"/>
      </c:catAx>
      <c:valAx>
        <c:axId val="179224749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069662082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NOV!$AD$6:$AG$6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NOV!$AD$7:$AG$7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B0D-1548-91C0-A9024C5B4327}"/>
            </c:ext>
          </c:extLst>
        </c:ser>
        <c:ser>
          <c:idx val="1"/>
          <c:order val="1"/>
          <c:invertIfNegative val="1"/>
          <c:cat>
            <c:strRef>
              <c:f>NOV!$AD$6:$AG$6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NOV!$AD$48:$AG$48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D-1548-91C0-A9024C5B4327}"/>
            </c:ext>
          </c:extLst>
        </c:ser>
        <c:ser>
          <c:idx val="2"/>
          <c:order val="2"/>
          <c:invertIfNegative val="1"/>
          <c:cat>
            <c:strRef>
              <c:f>NOV!$AD$6:$AG$6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NOV!$AD$49:$AG$49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6B0D-1548-91C0-A9024C5B4327}"/>
            </c:ext>
          </c:extLst>
        </c:ser>
        <c:ser>
          <c:idx val="3"/>
          <c:order val="3"/>
          <c:invertIfNegative val="1"/>
          <c:cat>
            <c:strRef>
              <c:f>NOV!$AD$6:$AG$6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NOV!$AD$50:$AG$50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6B0D-1548-91C0-A9024C5B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143660"/>
        <c:axId val="1186425317"/>
      </c:barChart>
      <c:catAx>
        <c:axId val="146214366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186425317"/>
        <c:crosses val="autoZero"/>
        <c:auto val="1"/>
        <c:lblAlgn val="ctr"/>
        <c:lblOffset val="100"/>
        <c:noMultiLvlLbl val="1"/>
      </c:catAx>
      <c:valAx>
        <c:axId val="1186425317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462143660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EFECTIVOS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Varones</c:v>
          </c:tx>
          <c:spPr>
            <a:solidFill>
              <a:srgbClr val="0070C0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'C.EST.'!$J$8:$J$9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E17-7741-9CA6-AF5FD02F4962}"/>
            </c:ext>
          </c:extLst>
        </c:ser>
        <c:ser>
          <c:idx val="1"/>
          <c:order val="1"/>
          <c:tx>
            <c:v>Mujeres</c:v>
          </c:tx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'C.EST.'!$K$8:$K$9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E17-7741-9CA6-AF5FD02F4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6396333"/>
        <c:axId val="490761479"/>
      </c:barChart>
      <c:catAx>
        <c:axId val="2126396333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 lvl="0">
                  <a:defRPr lang="en-US"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BO" sz="1000" b="0" i="0">
                    <a:solidFill>
                      <a:srgbClr val="000000"/>
                    </a:solidFill>
                    <a:latin typeface="+mn-lt"/>
                  </a:rPr>
                  <a:t>Grados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490761479"/>
        <c:crosses val="autoZero"/>
        <c:auto val="1"/>
        <c:lblAlgn val="ctr"/>
        <c:lblOffset val="100"/>
        <c:noMultiLvlLbl val="1"/>
      </c:catAx>
      <c:valAx>
        <c:axId val="490761479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 lvl="0">
                  <a:defRPr lang="en-US"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BO" sz="1000" b="0" i="0">
                    <a:solidFill>
                      <a:srgbClr val="000000"/>
                    </a:solidFill>
                    <a:latin typeface="+mn-lt"/>
                  </a:rPr>
                  <a:t>Núm. de Estudiantes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2126396333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2163569822701"/>
          <c:y val="0.8663188976377950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rgbClr val="1A1A1A"/>
              </a:solidFill>
              <a:latin typeface="+mn-lt"/>
              <a:ea typeface="+mn-ea"/>
              <a:cs typeface="+mn-cs"/>
            </a:defRPr>
          </a:pPr>
          <a:endParaRPr lang="en-BO"/>
        </a:p>
      </c:txPr>
    </c:legend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MAR!$AD$6:$AG$6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MAR!$AD$7:$AG$7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2D6-C54A-AF6A-BEF6F639924A}"/>
            </c:ext>
          </c:extLst>
        </c:ser>
        <c:ser>
          <c:idx val="1"/>
          <c:order val="1"/>
          <c:invertIfNegative val="1"/>
          <c:cat>
            <c:strRef>
              <c:f>MAR!$AD$6:$AG$6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MAR!$AD$48:$AG$48</c:f>
              <c:numCache>
                <c:formatCode>General</c:formatCode>
                <c:ptCount val="4"/>
                <c:pt idx="0">
                  <c:v>20</c:v>
                </c:pt>
                <c:pt idx="1">
                  <c:v>5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6-C54A-AF6A-BEF6F639924A}"/>
            </c:ext>
          </c:extLst>
        </c:ser>
        <c:ser>
          <c:idx val="2"/>
          <c:order val="2"/>
          <c:invertIfNegative val="1"/>
          <c:cat>
            <c:strRef>
              <c:f>MAR!$AD$6:$AG$6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MAR!$AD$49:$AG$49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D2D6-C54A-AF6A-BEF6F639924A}"/>
            </c:ext>
          </c:extLst>
        </c:ser>
        <c:ser>
          <c:idx val="3"/>
          <c:order val="3"/>
          <c:invertIfNegative val="1"/>
          <c:cat>
            <c:strRef>
              <c:f>MAR!$AD$6:$AG$6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MAR!$AD$50:$AG$50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D2D6-C54A-AF6A-BEF6F6399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310523"/>
        <c:axId val="1140465756"/>
      </c:barChart>
      <c:catAx>
        <c:axId val="99431052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140465756"/>
        <c:crosses val="autoZero"/>
        <c:auto val="1"/>
        <c:lblAlgn val="ctr"/>
        <c:lblOffset val="100"/>
        <c:noMultiLvlLbl val="1"/>
      </c:catAx>
      <c:valAx>
        <c:axId val="11404657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994310523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ABRIL!$AD$6:$AG$6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ABRIL!$AD$7:$AG$7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9CD-AF47-88EE-D0E7EDD31296}"/>
            </c:ext>
          </c:extLst>
        </c:ser>
        <c:ser>
          <c:idx val="1"/>
          <c:order val="1"/>
          <c:invertIfNegative val="1"/>
          <c:cat>
            <c:strRef>
              <c:f>ABRIL!$AD$6:$AG$6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ABRIL!$AD$48:$AG$48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CD-AF47-88EE-D0E7EDD31296}"/>
            </c:ext>
          </c:extLst>
        </c:ser>
        <c:ser>
          <c:idx val="2"/>
          <c:order val="2"/>
          <c:invertIfNegative val="1"/>
          <c:cat>
            <c:strRef>
              <c:f>ABRIL!$AD$6:$AG$6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ABRIL!$AD$49:$AG$49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19CD-AF47-88EE-D0E7EDD31296}"/>
            </c:ext>
          </c:extLst>
        </c:ser>
        <c:ser>
          <c:idx val="3"/>
          <c:order val="3"/>
          <c:invertIfNegative val="1"/>
          <c:cat>
            <c:strRef>
              <c:f>ABRIL!$AD$6:$AG$6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ABRIL!$AD$50:$AG$50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19CD-AF47-88EE-D0E7EDD31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689480"/>
        <c:axId val="1448723816"/>
      </c:barChart>
      <c:catAx>
        <c:axId val="3606894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448723816"/>
        <c:crosses val="autoZero"/>
        <c:auto val="1"/>
        <c:lblAlgn val="ctr"/>
        <c:lblOffset val="100"/>
        <c:noMultiLvlLbl val="1"/>
      </c:catAx>
      <c:valAx>
        <c:axId val="144872381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360689480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MAYO!$AD$6:$AG$6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MAYO!$AD$7:$AG$7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DBB-EB4E-8951-76D1E1600C17}"/>
            </c:ext>
          </c:extLst>
        </c:ser>
        <c:ser>
          <c:idx val="1"/>
          <c:order val="1"/>
          <c:invertIfNegative val="1"/>
          <c:cat>
            <c:strRef>
              <c:f>MAYO!$AD$6:$AG$6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MAYO!$AD$48:$AG$48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B-EB4E-8951-76D1E1600C17}"/>
            </c:ext>
          </c:extLst>
        </c:ser>
        <c:ser>
          <c:idx val="2"/>
          <c:order val="2"/>
          <c:invertIfNegative val="1"/>
          <c:cat>
            <c:strRef>
              <c:f>MAYO!$AD$6:$AG$6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MAYO!$AD$49:$AG$49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9DBB-EB4E-8951-76D1E1600C17}"/>
            </c:ext>
          </c:extLst>
        </c:ser>
        <c:ser>
          <c:idx val="3"/>
          <c:order val="3"/>
          <c:invertIfNegative val="1"/>
          <c:cat>
            <c:strRef>
              <c:f>MAYO!$AD$6:$AG$6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MAYO!$AD$50:$AG$50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9DBB-EB4E-8951-76D1E1600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722229"/>
        <c:axId val="430905384"/>
      </c:barChart>
      <c:catAx>
        <c:axId val="72372222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430905384"/>
        <c:crosses val="autoZero"/>
        <c:auto val="1"/>
        <c:lblAlgn val="ctr"/>
        <c:lblOffset val="100"/>
        <c:noMultiLvlLbl val="1"/>
      </c:catAx>
      <c:valAx>
        <c:axId val="43090538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723722229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JUNIO!$AD$6:$AG$6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JUNIO!$AD$7:$AG$7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235-1040-810B-9EB535979A6D}"/>
            </c:ext>
          </c:extLst>
        </c:ser>
        <c:ser>
          <c:idx val="1"/>
          <c:order val="1"/>
          <c:invertIfNegative val="1"/>
          <c:cat>
            <c:strRef>
              <c:f>JUNIO!$AD$6:$AG$6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JUNIO!$AD$48:$AG$48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5-1040-810B-9EB535979A6D}"/>
            </c:ext>
          </c:extLst>
        </c:ser>
        <c:ser>
          <c:idx val="2"/>
          <c:order val="2"/>
          <c:invertIfNegative val="1"/>
          <c:cat>
            <c:strRef>
              <c:f>JUNIO!$AD$6:$AG$6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JUNIO!$AD$49:$AG$49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9235-1040-810B-9EB535979A6D}"/>
            </c:ext>
          </c:extLst>
        </c:ser>
        <c:ser>
          <c:idx val="3"/>
          <c:order val="3"/>
          <c:invertIfNegative val="1"/>
          <c:cat>
            <c:strRef>
              <c:f>JUNIO!$AD$6:$AG$6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JUNIO!$AD$50:$AG$50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9235-1040-810B-9EB535979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821615"/>
        <c:axId val="1982392746"/>
      </c:barChart>
      <c:catAx>
        <c:axId val="963821615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982392746"/>
        <c:crosses val="autoZero"/>
        <c:auto val="1"/>
        <c:lblAlgn val="ctr"/>
        <c:lblOffset val="100"/>
        <c:noMultiLvlLbl val="1"/>
      </c:catAx>
      <c:valAx>
        <c:axId val="198239274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963821615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JULIO!$AD$6:$AG$6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JULIO!$AD$7:$AG$7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DC3-AF46-B0C9-051AF2B4A66F}"/>
            </c:ext>
          </c:extLst>
        </c:ser>
        <c:ser>
          <c:idx val="1"/>
          <c:order val="1"/>
          <c:invertIfNegative val="1"/>
          <c:cat>
            <c:strRef>
              <c:f>JULIO!$AD$6:$AG$6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JULIO!$AD$48:$AG$48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3-AF46-B0C9-051AF2B4A66F}"/>
            </c:ext>
          </c:extLst>
        </c:ser>
        <c:ser>
          <c:idx val="2"/>
          <c:order val="2"/>
          <c:invertIfNegative val="1"/>
          <c:cat>
            <c:strRef>
              <c:f>JULIO!$AD$6:$AG$6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JULIO!$AD$49:$AG$49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7DC3-AF46-B0C9-051AF2B4A66F}"/>
            </c:ext>
          </c:extLst>
        </c:ser>
        <c:ser>
          <c:idx val="3"/>
          <c:order val="3"/>
          <c:invertIfNegative val="1"/>
          <c:cat>
            <c:strRef>
              <c:f>JULIO!$AD$6:$AG$6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JULIO!$AD$50:$AG$50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7DC3-AF46-B0C9-051AF2B4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7849413"/>
        <c:axId val="15451281"/>
      </c:barChart>
      <c:catAx>
        <c:axId val="60784941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5451281"/>
        <c:crosses val="autoZero"/>
        <c:auto val="1"/>
        <c:lblAlgn val="ctr"/>
        <c:lblOffset val="100"/>
        <c:noMultiLvlLbl val="1"/>
      </c:catAx>
      <c:valAx>
        <c:axId val="1545128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607849413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AGO!$AD$6:$AG$6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AGO!$AD$7:$AG$7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B87-CB4E-8422-F04FBBAC74C7}"/>
            </c:ext>
          </c:extLst>
        </c:ser>
        <c:ser>
          <c:idx val="1"/>
          <c:order val="1"/>
          <c:invertIfNegative val="1"/>
          <c:cat>
            <c:strRef>
              <c:f>AGO!$AD$6:$AG$6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AGO!$AD$48:$AG$48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7-CB4E-8422-F04FBBAC74C7}"/>
            </c:ext>
          </c:extLst>
        </c:ser>
        <c:ser>
          <c:idx val="2"/>
          <c:order val="2"/>
          <c:invertIfNegative val="1"/>
          <c:cat>
            <c:strRef>
              <c:f>AGO!$AD$6:$AG$6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AGO!$AD$49:$AG$49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7B87-CB4E-8422-F04FBBAC74C7}"/>
            </c:ext>
          </c:extLst>
        </c:ser>
        <c:ser>
          <c:idx val="3"/>
          <c:order val="3"/>
          <c:invertIfNegative val="1"/>
          <c:cat>
            <c:strRef>
              <c:f>AGO!$AD$6:$AG$6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AGO!$AD$50:$AG$50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7B87-CB4E-8422-F04FBBAC7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937639"/>
        <c:axId val="1573352019"/>
      </c:barChart>
      <c:catAx>
        <c:axId val="79893763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573352019"/>
        <c:crosses val="autoZero"/>
        <c:auto val="1"/>
        <c:lblAlgn val="ctr"/>
        <c:lblOffset val="100"/>
        <c:noMultiLvlLbl val="1"/>
      </c:catAx>
      <c:valAx>
        <c:axId val="1573352019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798937639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SEPT!$AD$6:$AG$6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SEPT!$AD$7:$AG$7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573-ED45-8014-647475E4C287}"/>
            </c:ext>
          </c:extLst>
        </c:ser>
        <c:ser>
          <c:idx val="1"/>
          <c:order val="1"/>
          <c:invertIfNegative val="1"/>
          <c:cat>
            <c:strRef>
              <c:f>SEPT!$AD$6:$AG$6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SEPT!$AD$48:$AG$48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3-ED45-8014-647475E4C287}"/>
            </c:ext>
          </c:extLst>
        </c:ser>
        <c:ser>
          <c:idx val="2"/>
          <c:order val="2"/>
          <c:invertIfNegative val="1"/>
          <c:cat>
            <c:strRef>
              <c:f>SEPT!$AD$6:$AG$6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SEPT!$AD$49:$AG$49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4573-ED45-8014-647475E4C287}"/>
            </c:ext>
          </c:extLst>
        </c:ser>
        <c:ser>
          <c:idx val="3"/>
          <c:order val="3"/>
          <c:invertIfNegative val="1"/>
          <c:cat>
            <c:strRef>
              <c:f>SEPT!$AD$6:$AG$6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SEPT!$AD$50:$AG$50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4573-ED45-8014-647475E4C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33885"/>
        <c:axId val="564108831"/>
      </c:barChart>
      <c:catAx>
        <c:axId val="970233885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564108831"/>
        <c:crosses val="autoZero"/>
        <c:auto val="1"/>
        <c:lblAlgn val="ctr"/>
        <c:lblOffset val="100"/>
        <c:noMultiLvlLbl val="1"/>
      </c:catAx>
      <c:valAx>
        <c:axId val="56410883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970233885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OCT!$AD$6:$AG$6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OCT!$AD$7:$AG$7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ED5-B04D-AE48-C73E6797C0FC}"/>
            </c:ext>
          </c:extLst>
        </c:ser>
        <c:ser>
          <c:idx val="1"/>
          <c:order val="1"/>
          <c:invertIfNegative val="1"/>
          <c:cat>
            <c:strRef>
              <c:f>OCT!$AD$6:$AG$6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OCT!$AD$48:$AG$48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5-B04D-AE48-C73E6797C0FC}"/>
            </c:ext>
          </c:extLst>
        </c:ser>
        <c:ser>
          <c:idx val="2"/>
          <c:order val="2"/>
          <c:invertIfNegative val="1"/>
          <c:cat>
            <c:strRef>
              <c:f>OCT!$AD$6:$AG$6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OCT!$AD$49:$AG$49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BED5-B04D-AE48-C73E6797C0FC}"/>
            </c:ext>
          </c:extLst>
        </c:ser>
        <c:ser>
          <c:idx val="3"/>
          <c:order val="3"/>
          <c:invertIfNegative val="1"/>
          <c:cat>
            <c:strRef>
              <c:f>OCT!$AD$6:$AG$6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OCT!$AD$50:$AG$50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BED5-B04D-AE48-C73E6797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3816277"/>
        <c:axId val="1401108165"/>
      </c:barChart>
      <c:catAx>
        <c:axId val="1783816277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401108165"/>
        <c:crosses val="autoZero"/>
        <c:auto val="1"/>
        <c:lblAlgn val="ctr"/>
        <c:lblOffset val="100"/>
        <c:noMultiLvlLbl val="1"/>
      </c:catAx>
      <c:valAx>
        <c:axId val="1401108165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783816277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38100</xdr:colOff>
      <xdr:row>2</xdr:row>
      <xdr:rowOff>133350</xdr:rowOff>
    </xdr:from>
    <xdr:ext cx="6076949" cy="1047749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737100" y="844550"/>
          <a:ext cx="6076949" cy="1047749"/>
          <a:chOff x="1950338" y="3285797"/>
          <a:chExt cx="7481888" cy="641841"/>
        </a:xfrm>
      </xdr:grpSpPr>
      <xdr:grpSp>
        <xdr:nvGrpSpPr>
          <xdr:cNvPr id="3" name="Shape 35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1950338" y="3285797"/>
            <a:ext cx="7481888" cy="641841"/>
            <a:chOff x="1950338" y="3285797"/>
            <a:chExt cx="7481888" cy="64184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1950338" y="3632363"/>
              <a:ext cx="6791325" cy="295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36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pSpPr/>
          </xdr:nvGrpSpPr>
          <xdr:grpSpPr>
            <a:xfrm>
              <a:off x="1950339" y="3285797"/>
              <a:ext cx="7481887" cy="641818"/>
              <a:chOff x="1658059" y="-295190"/>
              <a:chExt cx="5606832" cy="656757"/>
            </a:xfrm>
          </xdr:grpSpPr>
          <xdr:sp macro="" textlink="">
            <xdr:nvSpPr>
              <xdr:cNvPr id="6" name="Shape 37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SpPr/>
            </xdr:nvSpPr>
            <xdr:spPr>
              <a:xfrm>
                <a:off x="1658059" y="59442"/>
                <a:ext cx="5089325" cy="3021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sp macro="" textlink="">
            <xdr:nvSpPr>
              <xdr:cNvPr id="7" name="Shape 38">
                <a:extLst>
                  <a:ext uri="{FF2B5EF4-FFF2-40B4-BE49-F238E27FC236}">
                    <a16:creationId xmlns:a16="http://schemas.microsoft.com/office/drawing/2014/main" id="{00000000-0008-0000-0000-000007000000}"/>
                  </a:ext>
                </a:extLst>
              </xdr:cNvPr>
              <xdr:cNvSpPr/>
            </xdr:nvSpPr>
            <xdr:spPr>
              <a:xfrm>
                <a:off x="2175557" y="-295190"/>
                <a:ext cx="5089334" cy="352715"/>
              </a:xfrm>
              <a:prstGeom prst="roundRect">
                <a:avLst>
                  <a:gd name="adj" fmla="val 50000"/>
                </a:avLst>
              </a:prstGeom>
            </xdr:spPr>
            <xdr:style>
              <a:lnRef idx="1">
                <a:schemeClr val="accent2"/>
              </a:lnRef>
              <a:fillRef idx="2">
                <a:schemeClr val="accent2"/>
              </a:fillRef>
              <a:effectRef idx="1">
                <a:schemeClr val="accent2"/>
              </a:effectRef>
              <a:fontRef idx="minor">
                <a:schemeClr val="dk1"/>
              </a:fontRef>
            </xdr:style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rgbClr val="17365D"/>
                  </a:buClr>
                  <a:buSzPts val="1800"/>
                  <a:buFont typeface="Corben"/>
                  <a:buNone/>
                </a:pPr>
                <a:r>
                  <a:rPr lang="en-US" sz="2400" b="1" i="1" cap="none">
                    <a:ln>
                      <a:solidFill>
                        <a:srgbClr val="C00000"/>
                      </a:solidFill>
                    </a:ln>
                    <a:solidFill>
                      <a:sysClr val="windowText" lastClr="000000"/>
                    </a:solidFill>
                    <a:latin typeface="Corben"/>
                    <a:ea typeface="Corben"/>
                    <a:cs typeface="Corben"/>
                    <a:sym typeface="Corben"/>
                  </a:rPr>
                  <a:t>Í  N  D  I  C  E</a:t>
                </a:r>
                <a:endParaRPr sz="2400">
                  <a:ln>
                    <a:solidFill>
                      <a:srgbClr val="C00000"/>
                    </a:solidFill>
                  </a:ln>
                  <a:solidFill>
                    <a:sysClr val="windowText" lastClr="000000"/>
                  </a:solidFill>
                </a:endParaRPr>
              </a:p>
            </xdr:txBody>
          </xdr:sp>
        </xdr:grpSp>
      </xdr:grpSp>
    </xdr:grpSp>
    <xdr:clientData fLocksWithSheet="0"/>
  </xdr:oneCellAnchor>
  <xdr:oneCellAnchor>
    <xdr:from>
      <xdr:col>2</xdr:col>
      <xdr:colOff>76198</xdr:colOff>
      <xdr:row>3</xdr:row>
      <xdr:rowOff>464404</xdr:rowOff>
    </xdr:from>
    <xdr:ext cx="11201401" cy="964350"/>
    <xdr:grpSp>
      <xdr:nvGrpSpPr>
        <xdr:cNvPr id="9" name="Shap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1295398" y="1709004"/>
          <a:ext cx="11201401" cy="964350"/>
          <a:chOff x="2567759" y="3637125"/>
          <a:chExt cx="5377427" cy="467842"/>
        </a:xfrm>
      </xdr:grpSpPr>
      <xdr:grpSp>
        <xdr:nvGrpSpPr>
          <xdr:cNvPr id="10" name="Shape 40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pSpPr/>
        </xdr:nvGrpSpPr>
        <xdr:grpSpPr>
          <a:xfrm>
            <a:off x="2567759" y="3637125"/>
            <a:ext cx="5377427" cy="467842"/>
            <a:chOff x="2567759" y="3613313"/>
            <a:chExt cx="5377427" cy="467842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/>
          </xdr:nvSpPr>
          <xdr:spPr>
            <a:xfrm>
              <a:off x="2774250" y="3613313"/>
              <a:ext cx="5143500" cy="285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4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GrpSpPr/>
          </xdr:nvGrpSpPr>
          <xdr:grpSpPr>
            <a:xfrm>
              <a:off x="2567759" y="3660942"/>
              <a:ext cx="5377427" cy="420213"/>
              <a:chOff x="-78513" y="760007"/>
              <a:chExt cx="6057559" cy="392056"/>
            </a:xfrm>
          </xdr:grpSpPr>
          <xdr:sp macro="" textlink="">
            <xdr:nvSpPr>
              <xdr:cNvPr id="13" name="Shape 42">
                <a:extLst>
                  <a:ext uri="{FF2B5EF4-FFF2-40B4-BE49-F238E27FC236}">
                    <a16:creationId xmlns:a16="http://schemas.microsoft.com/office/drawing/2014/main" id="{00000000-0008-0000-0000-00000D000000}"/>
                  </a:ext>
                </a:extLst>
              </xdr:cNvPr>
              <xdr:cNvSpPr/>
            </xdr:nvSpPr>
            <xdr:spPr>
              <a:xfrm>
                <a:off x="154095" y="760007"/>
                <a:ext cx="5794025" cy="2221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sp macro="" textlink="">
            <xdr:nvSpPr>
              <xdr:cNvPr id="14" name="Shape 43">
                <a:extLst>
                  <a:ext uri="{FF2B5EF4-FFF2-40B4-BE49-F238E27FC236}">
                    <a16:creationId xmlns:a16="http://schemas.microsoft.com/office/drawing/2014/main" id="{00000000-0008-0000-0000-00000E000000}"/>
                  </a:ext>
                </a:extLst>
              </xdr:cNvPr>
              <xdr:cNvSpPr/>
            </xdr:nvSpPr>
            <xdr:spPr>
              <a:xfrm>
                <a:off x="4268920" y="798534"/>
                <a:ext cx="1710126" cy="353529"/>
              </a:xfrm>
              <a:prstGeom prst="roundRect">
                <a:avLst>
                  <a:gd name="adj" fmla="val 16667"/>
                </a:avLst>
              </a:prstGeom>
              <a:solidFill>
                <a:srgbClr val="FF9900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200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CUADRO</a:t>
                </a:r>
                <a:r>
                  <a:rPr lang="en-US" sz="2000" b="1" cap="none" baseline="0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 DE FILIACION</a:t>
                </a:r>
                <a:r>
                  <a:rPr lang="en-US" sz="200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.</a:t>
                </a:r>
                <a:endParaRPr sz="2000"/>
              </a:p>
            </xdr:txBody>
          </xdr:sp>
          <xdr:sp macro="" textlink="">
            <xdr:nvSpPr>
              <xdr:cNvPr id="15" name="Shape 44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2099542" y="798534"/>
                <a:ext cx="1882007" cy="327659"/>
              </a:xfrm>
              <a:prstGeom prst="roundRect">
                <a:avLst>
                  <a:gd name="adj" fmla="val 16667"/>
                </a:avLst>
              </a:prstGeom>
              <a:solidFill>
                <a:srgbClr val="FC6410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200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FECHAS CIVICAS</a:t>
                </a:r>
                <a:endParaRPr sz="2000"/>
              </a:p>
            </xdr:txBody>
          </xdr:sp>
          <xdr:sp macro="" textlink="">
            <xdr:nvSpPr>
              <xdr:cNvPr id="16" name="Shape 45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SpPr/>
            </xdr:nvSpPr>
            <xdr:spPr>
              <a:xfrm>
                <a:off x="-78513" y="789912"/>
                <a:ext cx="1666734" cy="319036"/>
              </a:xfrm>
              <a:prstGeom prst="roundRect">
                <a:avLst>
                  <a:gd name="adj" fmla="val 16667"/>
                </a:avLst>
              </a:prstGeom>
              <a:solidFill>
                <a:srgbClr val="FF9900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200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HORARIO</a:t>
                </a:r>
                <a:endParaRPr sz="2000"/>
              </a:p>
            </xdr:txBody>
          </xdr:sp>
        </xdr:grpSp>
      </xdr:grpSp>
    </xdr:grpSp>
    <xdr:clientData fLocksWithSheet="0"/>
  </xdr:oneCellAnchor>
  <xdr:twoCellAnchor>
    <xdr:from>
      <xdr:col>6</xdr:col>
      <xdr:colOff>419100</xdr:colOff>
      <xdr:row>3</xdr:row>
      <xdr:rowOff>57150</xdr:rowOff>
    </xdr:from>
    <xdr:to>
      <xdr:col>11</xdr:col>
      <xdr:colOff>323850</xdr:colOff>
      <xdr:row>3</xdr:row>
      <xdr:rowOff>571500</xdr:rowOff>
    </xdr:to>
    <xdr:sp macro="" textlink="">
      <xdr:nvSpPr>
        <xdr:cNvPr id="35" name="Shape 3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2419350" y="1285875"/>
          <a:ext cx="1924050" cy="514350"/>
        </a:xfrm>
        <a:prstGeom prst="round2DiagRect">
          <a:avLst>
            <a:gd name="adj1" fmla="val 50000"/>
            <a:gd name="adj2" fmla="val 0"/>
          </a:avLst>
        </a:prstGeom>
        <a:solidFill>
          <a:srgbClr val="FFFF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1000"/>
            <a:buFont typeface="Calibri" panose="020F0502020204030204"/>
            <a:buNone/>
          </a:pPr>
          <a:r>
            <a:rPr lang="en-US" sz="2000" b="1" cap="none">
              <a:solidFill>
                <a:srgbClr val="00206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CARATULA</a:t>
          </a:r>
          <a:endParaRPr sz="2000"/>
        </a:p>
      </xdr:txBody>
    </xdr:sp>
    <xdr:clientData/>
  </xdr:twoCellAnchor>
  <xdr:twoCellAnchor>
    <xdr:from>
      <xdr:col>3</xdr:col>
      <xdr:colOff>38100</xdr:colOff>
      <xdr:row>12</xdr:row>
      <xdr:rowOff>0</xdr:rowOff>
    </xdr:from>
    <xdr:to>
      <xdr:col>9</xdr:col>
      <xdr:colOff>209550</xdr:colOff>
      <xdr:row>14</xdr:row>
      <xdr:rowOff>666750</xdr:rowOff>
    </xdr:to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162050" y="4238625"/>
          <a:ext cx="2152650" cy="990600"/>
        </a:xfrm>
        <a:prstGeom prst="rect">
          <a:avLst/>
        </a:prstGeom>
        <a:solidFill>
          <a:srgbClr val="FF66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600" b="1">
            <a:solidFill>
              <a:sysClr val="windowText" lastClr="000000"/>
            </a:solidFill>
          </a:endParaRPr>
        </a:p>
        <a:p>
          <a:pPr algn="ctr"/>
          <a:r>
            <a:rPr lang="en-US" sz="1600" b="1">
              <a:solidFill>
                <a:sysClr val="windowText" lastClr="000000"/>
              </a:solidFill>
            </a:rPr>
            <a:t>COSMOS</a:t>
          </a:r>
          <a:r>
            <a:rPr lang="en-US" sz="1600" b="1" baseline="0">
              <a:solidFill>
                <a:sysClr val="windowText" lastClr="000000"/>
              </a:solidFill>
            </a:rPr>
            <a:t> </a:t>
          </a:r>
        </a:p>
        <a:p>
          <a:pPr algn="ctr"/>
          <a:r>
            <a:rPr lang="en-US" sz="1600" b="1" baseline="0">
              <a:solidFill>
                <a:sysClr val="windowText" lastClr="000000"/>
              </a:solidFill>
            </a:rPr>
            <a:t>Y PENSAMIENTO</a:t>
          </a:r>
          <a:endParaRPr lang="en-U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266700</xdr:colOff>
      <xdr:row>11</xdr:row>
      <xdr:rowOff>152400</xdr:rowOff>
    </xdr:from>
    <xdr:to>
      <xdr:col>16</xdr:col>
      <xdr:colOff>266700</xdr:colOff>
      <xdr:row>14</xdr:row>
      <xdr:rowOff>723900</xdr:rowOff>
    </xdr:to>
    <xdr:sp macro="" textlink="">
      <xdr:nvSpPr>
        <xdr:cNvPr id="39" name="Rectángulo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0" y="4229100"/>
          <a:ext cx="2590800" cy="1057275"/>
        </a:xfrm>
        <a:prstGeom prst="rect">
          <a:avLst/>
        </a:prstGeom>
        <a:solidFill>
          <a:srgbClr val="FC641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000" b="1" baseline="0">
              <a:solidFill>
                <a:sysClr val="windowText" lastClr="000000"/>
              </a:solidFill>
            </a:rPr>
            <a:t>COMUNIDAD</a:t>
          </a:r>
        </a:p>
        <a:p>
          <a:pPr algn="ctr"/>
          <a:r>
            <a:rPr lang="en-US" sz="2000" b="1" baseline="0">
              <a:solidFill>
                <a:sysClr val="windowText" lastClr="000000"/>
              </a:solidFill>
            </a:rPr>
            <a:t> Y </a:t>
          </a:r>
        </a:p>
        <a:p>
          <a:pPr algn="ctr"/>
          <a:r>
            <a:rPr lang="en-US" sz="2000" b="1" baseline="0">
              <a:solidFill>
                <a:sysClr val="windowText" lastClr="000000"/>
              </a:solidFill>
            </a:rPr>
            <a:t>SOCIEDAD</a:t>
          </a:r>
          <a:endParaRPr lang="en-U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190500</xdr:colOff>
      <xdr:row>12</xdr:row>
      <xdr:rowOff>0</xdr:rowOff>
    </xdr:from>
    <xdr:to>
      <xdr:col>25</xdr:col>
      <xdr:colOff>152400</xdr:colOff>
      <xdr:row>14</xdr:row>
      <xdr:rowOff>723900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6800850" y="4238625"/>
          <a:ext cx="2400300" cy="1047750"/>
        </a:xfrm>
        <a:prstGeom prst="rect">
          <a:avLst/>
        </a:prstGeom>
        <a:solidFill>
          <a:srgbClr val="FF66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600" b="1">
            <a:solidFill>
              <a:sysClr val="windowText" lastClr="000000"/>
            </a:solidFill>
          </a:endParaRPr>
        </a:p>
        <a:p>
          <a:pPr algn="ctr"/>
          <a:r>
            <a:rPr lang="en-US" sz="2000" b="1">
              <a:solidFill>
                <a:sysClr val="windowText" lastClr="000000"/>
              </a:solidFill>
            </a:rPr>
            <a:t>VIDA,</a:t>
          </a:r>
          <a:r>
            <a:rPr lang="en-US" sz="2000" b="1" baseline="0">
              <a:solidFill>
                <a:sysClr val="windowText" lastClr="000000"/>
              </a:solidFill>
            </a:rPr>
            <a:t> TIERRA Y TERRITORIA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26</xdr:col>
      <xdr:colOff>190500</xdr:colOff>
      <xdr:row>12</xdr:row>
      <xdr:rowOff>19050</xdr:rowOff>
    </xdr:from>
    <xdr:to>
      <xdr:col>33</xdr:col>
      <xdr:colOff>57150</xdr:colOff>
      <xdr:row>14</xdr:row>
      <xdr:rowOff>723900</xdr:rowOff>
    </xdr:to>
    <xdr:sp macro="" textlink="">
      <xdr:nvSpPr>
        <xdr:cNvPr id="41" name="Rectángul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9582150" y="4257675"/>
          <a:ext cx="2400300" cy="1028700"/>
        </a:xfrm>
        <a:prstGeom prst="rect">
          <a:avLst/>
        </a:prstGeom>
        <a:solidFill>
          <a:srgbClr val="FC641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600" b="1">
            <a:solidFill>
              <a:sysClr val="windowText" lastClr="000000"/>
            </a:solidFill>
          </a:endParaRPr>
        </a:p>
        <a:p>
          <a:pPr algn="ctr"/>
          <a:r>
            <a:rPr lang="en-US" sz="1800" b="1">
              <a:solidFill>
                <a:sysClr val="windowText" lastClr="000000"/>
              </a:solidFill>
            </a:rPr>
            <a:t>TECNICA,</a:t>
          </a:r>
          <a:r>
            <a:rPr lang="en-US" sz="1800" b="1" baseline="0">
              <a:solidFill>
                <a:sysClr val="windowText" lastClr="000000"/>
              </a:solidFill>
            </a:rPr>
            <a:t> TECNOLOGIA Y PRODUCCION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647700</xdr:colOff>
      <xdr:row>19</xdr:row>
      <xdr:rowOff>704850</xdr:rowOff>
    </xdr:from>
    <xdr:to>
      <xdr:col>11</xdr:col>
      <xdr:colOff>247650</xdr:colOff>
      <xdr:row>19</xdr:row>
      <xdr:rowOff>1981200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47700" y="7543800"/>
          <a:ext cx="3619500" cy="1276350"/>
        </a:xfrm>
        <a:prstGeom prst="rect">
          <a:avLst/>
        </a:prstGeom>
        <a:solidFill>
          <a:srgbClr val="FF9999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DESARROLLO SOCIOCULTURAL,AFECTIVO</a:t>
          </a:r>
          <a:r>
            <a:rPr lang="en-US" sz="1600" b="1" baseline="0"/>
            <a:t> Y ESPIRITUAL(Valores,Espirituales y Religioses</a:t>
          </a:r>
          <a:endParaRPr lang="en-US" sz="1600" b="1"/>
        </a:p>
      </xdr:txBody>
    </xdr:sp>
    <xdr:clientData/>
  </xdr:twoCellAnchor>
  <xdr:twoCellAnchor>
    <xdr:from>
      <xdr:col>12</xdr:col>
      <xdr:colOff>95250</xdr:colOff>
      <xdr:row>19</xdr:row>
      <xdr:rowOff>685800</xdr:rowOff>
    </xdr:from>
    <xdr:to>
      <xdr:col>20</xdr:col>
      <xdr:colOff>19050</xdr:colOff>
      <xdr:row>19</xdr:row>
      <xdr:rowOff>2171700</xdr:rowOff>
    </xdr:to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476750" y="7524750"/>
          <a:ext cx="2895600" cy="1485900"/>
        </a:xfrm>
        <a:prstGeom prst="rect">
          <a:avLst/>
        </a:prstGeom>
        <a:solidFill>
          <a:srgbClr val="FF9966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DESARROLLO</a:t>
          </a:r>
          <a:r>
            <a:rPr lang="en-US" sz="1600" b="1" baseline="0"/>
            <a:t> DE LA COMUNIDAD LENGUAJE Y ARTES (musica, artes plasticas y visuales,ciencias sociales-recreacion</a:t>
          </a:r>
          <a:r>
            <a:rPr lang="en-US" sz="1400" b="1" baseline="0"/>
            <a:t>)</a:t>
          </a:r>
          <a:endParaRPr lang="en-US" sz="1400" b="1"/>
        </a:p>
      </xdr:txBody>
    </xdr:sp>
    <xdr:clientData/>
  </xdr:twoCellAnchor>
  <xdr:twoCellAnchor>
    <xdr:from>
      <xdr:col>20</xdr:col>
      <xdr:colOff>228600</xdr:colOff>
      <xdr:row>19</xdr:row>
      <xdr:rowOff>704850</xdr:rowOff>
    </xdr:from>
    <xdr:to>
      <xdr:col>28</xdr:col>
      <xdr:colOff>114300</xdr:colOff>
      <xdr:row>19</xdr:row>
      <xdr:rowOff>1790700</xdr:rowOff>
    </xdr:to>
    <xdr:sp macro="" textlink="">
      <xdr:nvSpPr>
        <xdr:cNvPr id="27" name="Rectá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7581900" y="7543800"/>
          <a:ext cx="2552700" cy="108585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600">
            <a:solidFill>
              <a:sysClr val="windowText" lastClr="000000"/>
            </a:solidFill>
          </a:endParaRPr>
        </a:p>
        <a:p>
          <a:pPr algn="ctr"/>
          <a:r>
            <a:rPr lang="en-US" sz="1600" b="1">
              <a:solidFill>
                <a:sysClr val="windowText" lastClr="000000"/>
              </a:solidFill>
            </a:rPr>
            <a:t>DESARROLLO BIO-PSICOSOCIAL</a:t>
          </a:r>
        </a:p>
        <a:p>
          <a:pPr algn="ctr"/>
          <a:r>
            <a:rPr lang="en-US" sz="1600" b="1">
              <a:solidFill>
                <a:sysClr val="windowText" lastClr="000000"/>
              </a:solidFill>
            </a:rPr>
            <a:t>(Ciencia Naturales</a:t>
          </a:r>
          <a:r>
            <a:rPr lang="en-US" sz="1600">
              <a:solidFill>
                <a:sysClr val="windowText" lastClr="000000"/>
              </a:solidFill>
            </a:rPr>
            <a:t>)</a:t>
          </a:r>
        </a:p>
      </xdr:txBody>
    </xdr:sp>
    <xdr:clientData/>
  </xdr:twoCellAnchor>
  <xdr:twoCellAnchor>
    <xdr:from>
      <xdr:col>29</xdr:col>
      <xdr:colOff>95250</xdr:colOff>
      <xdr:row>19</xdr:row>
      <xdr:rowOff>685800</xdr:rowOff>
    </xdr:from>
    <xdr:to>
      <xdr:col>35</xdr:col>
      <xdr:colOff>0</xdr:colOff>
      <xdr:row>19</xdr:row>
      <xdr:rowOff>2343150</xdr:rowOff>
    </xdr:to>
    <xdr:sp macro="" textlink="">
      <xdr:nvSpPr>
        <xdr:cNvPr id="30" name="Rectángul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10229850" y="7524750"/>
          <a:ext cx="2552700" cy="1657350"/>
        </a:xfrm>
        <a:prstGeom prst="rect">
          <a:avLst/>
        </a:prstGeom>
        <a:solidFill>
          <a:srgbClr val="FF9999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600" b="1"/>
        </a:p>
        <a:p>
          <a:pPr algn="ctr"/>
          <a:r>
            <a:rPr lang="en-US" sz="1600" b="1"/>
            <a:t>DESARROLLO</a:t>
          </a:r>
          <a:r>
            <a:rPr lang="en-US" sz="1600" b="1" baseline="0"/>
            <a:t> DEL CONOCIMIENTO Y DE LA PRODUCCION (Matematicas, tecnica ,tecnologia)</a:t>
          </a:r>
          <a:endParaRPr lang="en-US" sz="1600" b="1"/>
        </a:p>
      </xdr:txBody>
    </xdr:sp>
    <xdr:clientData/>
  </xdr:twoCellAnchor>
  <xdr:twoCellAnchor>
    <xdr:from>
      <xdr:col>8</xdr:col>
      <xdr:colOff>95250</xdr:colOff>
      <xdr:row>18</xdr:row>
      <xdr:rowOff>114300</xdr:rowOff>
    </xdr:from>
    <xdr:to>
      <xdr:col>28</xdr:col>
      <xdr:colOff>323850</xdr:colOff>
      <xdr:row>19</xdr:row>
      <xdr:rowOff>533400</xdr:rowOff>
    </xdr:to>
    <xdr:sp macro="" textlink="">
      <xdr:nvSpPr>
        <xdr:cNvPr id="21" name="Elips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009900" y="6791325"/>
          <a:ext cx="7124700" cy="581025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 b="1" i="1" u="none"/>
            <a:t>CENTRALIZADOR</a:t>
          </a:r>
          <a:r>
            <a:rPr lang="en-US" sz="1800" b="1" i="1" u="none" baseline="0"/>
            <a:t> DE ACTIVIDADES POR TRIMESTRE</a:t>
          </a:r>
          <a:endParaRPr lang="en-US" sz="1800" b="1" i="1" u="none"/>
        </a:p>
      </xdr:txBody>
    </xdr:sp>
    <xdr:clientData/>
  </xdr:twoCellAnchor>
  <xdr:twoCellAnchor>
    <xdr:from>
      <xdr:col>1</xdr:col>
      <xdr:colOff>171450</xdr:colOff>
      <xdr:row>19</xdr:row>
      <xdr:rowOff>3162300</xdr:rowOff>
    </xdr:from>
    <xdr:to>
      <xdr:col>12</xdr:col>
      <xdr:colOff>381000</xdr:colOff>
      <xdr:row>19</xdr:row>
      <xdr:rowOff>3657600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895350" y="10001250"/>
          <a:ext cx="3867150" cy="495300"/>
        </a:xfrm>
        <a:prstGeom prst="rect">
          <a:avLst/>
        </a:prstGeom>
        <a:solidFill>
          <a:srgbClr val="FBE8D3"/>
        </a:solidFill>
        <a:ln>
          <a:solidFill>
            <a:srgbClr val="7030A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 b="1"/>
            <a:t>BOLETIN DE CALIFICACIONES</a:t>
          </a:r>
        </a:p>
      </xdr:txBody>
    </xdr:sp>
    <xdr:clientData/>
  </xdr:twoCellAnchor>
  <xdr:twoCellAnchor>
    <xdr:from>
      <xdr:col>1</xdr:col>
      <xdr:colOff>152400</xdr:colOff>
      <xdr:row>19</xdr:row>
      <xdr:rowOff>2457450</xdr:rowOff>
    </xdr:from>
    <xdr:to>
      <xdr:col>12</xdr:col>
      <xdr:colOff>133350</xdr:colOff>
      <xdr:row>19</xdr:row>
      <xdr:rowOff>2933700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876300" y="9296400"/>
          <a:ext cx="3638550" cy="476250"/>
        </a:xfrm>
        <a:prstGeom prst="rect">
          <a:avLst/>
        </a:prstGeom>
        <a:solidFill>
          <a:srgbClr val="FBE8D3"/>
        </a:solidFill>
        <a:ln>
          <a:solidFill>
            <a:srgbClr val="7030A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 b="1"/>
            <a:t>CENTRALIZADOR</a:t>
          </a:r>
          <a:r>
            <a:rPr lang="en-US" sz="2000" b="1" baseline="0"/>
            <a:t> DE NOTAS </a:t>
          </a:r>
          <a:endParaRPr lang="en-US" sz="2000" b="1"/>
        </a:p>
      </xdr:txBody>
    </xdr:sp>
    <xdr:clientData/>
  </xdr:twoCellAnchor>
  <xdr:twoCellAnchor>
    <xdr:from>
      <xdr:col>1</xdr:col>
      <xdr:colOff>95250</xdr:colOff>
      <xdr:row>1</xdr:row>
      <xdr:rowOff>95250</xdr:rowOff>
    </xdr:from>
    <xdr:to>
      <xdr:col>8</xdr:col>
      <xdr:colOff>114300</xdr:colOff>
      <xdr:row>1</xdr:row>
      <xdr:rowOff>476250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819150" y="257175"/>
          <a:ext cx="2209800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1"/>
            <a:t>GESTI</a:t>
          </a:r>
          <a:r>
            <a:rPr lang="en-US" sz="2400" b="1" i="1" baseline="0"/>
            <a:t>ÓN: </a:t>
          </a:r>
          <a:r>
            <a:rPr lang="en-US" sz="2400" b="1" i="1"/>
            <a:t>2023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918001031" name="Chart 7">
          <a:extLst>
            <a:ext uri="{FF2B5EF4-FFF2-40B4-BE49-F238E27FC236}">
              <a16:creationId xmlns:a16="http://schemas.microsoft.com/office/drawing/2014/main" id="{00000000-0008-0000-0E00-00008795B7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101924136" name="Chart 8">
          <a:extLst>
            <a:ext uri="{FF2B5EF4-FFF2-40B4-BE49-F238E27FC236}">
              <a16:creationId xmlns:a16="http://schemas.microsoft.com/office/drawing/2014/main" id="{00000000-0008-0000-0F00-00002807AE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585770884" name="Chart 9">
          <a:extLst>
            <a:ext uri="{FF2B5EF4-FFF2-40B4-BE49-F238E27FC236}">
              <a16:creationId xmlns:a16="http://schemas.microsoft.com/office/drawing/2014/main" id="{00000000-0008-0000-1000-000084F184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29491398" name="Chart 10">
          <a:extLst>
            <a:ext uri="{FF2B5EF4-FFF2-40B4-BE49-F238E27FC236}">
              <a16:creationId xmlns:a16="http://schemas.microsoft.com/office/drawing/2014/main" id="{00000000-0008-0000-1100-0000C600C2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19</xdr:row>
      <xdr:rowOff>133350</xdr:rowOff>
    </xdr:from>
    <xdr:ext cx="6038850" cy="3076575"/>
    <xdr:graphicFrame macro="">
      <xdr:nvGraphicFramePr>
        <xdr:cNvPr id="1308271915" name="Chart 11">
          <a:extLst>
            <a:ext uri="{FF2B5EF4-FFF2-40B4-BE49-F238E27FC236}">
              <a16:creationId xmlns:a16="http://schemas.microsoft.com/office/drawing/2014/main" id="{00000000-0008-0000-2200-00002BA5FA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2038351</xdr:colOff>
      <xdr:row>0</xdr:row>
      <xdr:rowOff>161924</xdr:rowOff>
    </xdr:from>
    <xdr:ext cx="3943350" cy="1118303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3117851" y="161924"/>
          <a:ext cx="3943350" cy="1118303"/>
          <a:chOff x="16419" y="3174313"/>
          <a:chExt cx="13553965" cy="1043837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16419" y="3174313"/>
            <a:ext cx="13553965" cy="1043837"/>
            <a:chOff x="16419" y="3174313"/>
            <a:chExt cx="13553965" cy="1043837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>
            <a:xfrm>
              <a:off x="2602800" y="3341850"/>
              <a:ext cx="5486400" cy="87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2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16419" y="3174313"/>
              <a:ext cx="13553965" cy="1043807"/>
              <a:chOff x="-2852810" y="43149"/>
              <a:chExt cx="15873053" cy="824812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id="{00000000-0008-0000-0100-000006000000}"/>
                  </a:ext>
                </a:extLst>
              </xdr:cNvPr>
              <xdr:cNvSpPr/>
            </xdr:nvSpPr>
            <xdr:spPr>
              <a:xfrm>
                <a:off x="176102" y="175536"/>
                <a:ext cx="6425125" cy="6924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2400"/>
              </a:p>
            </xdr:txBody>
          </xdr:sp>
          <xdr:sp macro="" textlink="">
            <xdr:nvSpPr>
              <xdr:cNvPr id="7" name="Shape 7">
                <a:extLst>
                  <a:ext uri="{FF2B5EF4-FFF2-40B4-BE49-F238E27FC236}">
                    <a16:creationId xmlns:a16="http://schemas.microsoft.com/office/drawing/2014/main" id="{00000000-0008-0000-0100-000007000000}"/>
                  </a:ext>
                </a:extLst>
              </xdr:cNvPr>
              <xdr:cNvSpPr/>
            </xdr:nvSpPr>
            <xdr:spPr>
              <a:xfrm>
                <a:off x="-2852810" y="43149"/>
                <a:ext cx="15873053" cy="681469"/>
              </a:xfrm>
              <a:prstGeom prst="ellipse">
                <a:avLst/>
              </a:prstGeom>
              <a:ln>
                <a:headEnd type="none" w="sm" len="sm"/>
                <a:tailEnd type="none" w="sm" len="sm"/>
              </a:ln>
            </xdr:spPr>
            <xdr:style>
              <a:lnRef idx="1">
                <a:schemeClr val="accent6"/>
              </a:lnRef>
              <a:fillRef idx="3">
                <a:schemeClr val="accent6"/>
              </a:fillRef>
              <a:effectRef idx="2">
                <a:schemeClr val="accent6"/>
              </a:effectRef>
              <a:fontRef idx="minor">
                <a:schemeClr val="lt1"/>
              </a:fontRef>
            </xdr:style>
            <xdr:txBody>
              <a:bodyPr spcFirstLastPara="1" wrap="square" lIns="91425" tIns="0" rIns="91425" bIns="45700" anchor="t" anchorCtr="0">
                <a:noAutofit/>
                <a:scene3d>
                  <a:camera prst="orthographicFront"/>
                  <a:lightRig rig="threePt" dir="t"/>
                </a:scene3d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rgbClr val="17365D"/>
                  </a:buClr>
                  <a:buSzPts val="1800"/>
                  <a:buFont typeface="Corben"/>
                  <a:buNone/>
                </a:pPr>
                <a:r>
                  <a:rPr lang="en-US" sz="2400" b="1" cap="none">
                    <a:solidFill>
                      <a:schemeClr val="accent6">
                        <a:lumMod val="50000"/>
                      </a:schemeClr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Cooper Black" panose="0208090404030B020404" charset="0"/>
                    <a:ea typeface="Corben"/>
                    <a:cs typeface="Cooper Black" panose="0208090404030B020404" charset="0"/>
                    <a:sym typeface="Corben"/>
                  </a:rPr>
                  <a:t>REGIST</a:t>
                </a:r>
                <a:r>
                  <a:rPr lang="es-BO" altLang="en-US" sz="2400" b="1" cap="none">
                    <a:solidFill>
                      <a:schemeClr val="accent6">
                        <a:lumMod val="50000"/>
                      </a:schemeClr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Cooper Black" panose="0208090404030B020404" charset="0"/>
                    <a:ea typeface="Corben"/>
                    <a:cs typeface="Cooper Black" panose="0208090404030B020404" charset="0"/>
                    <a:sym typeface="Corben"/>
                  </a:rPr>
                  <a:t>RO</a:t>
                </a:r>
                <a:r>
                  <a:rPr lang="en-US" sz="2400" b="1" cap="none">
                    <a:solidFill>
                      <a:schemeClr val="accent6">
                        <a:lumMod val="50000"/>
                      </a:schemeClr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Cooper Black" panose="0208090404030B020404" charset="0"/>
                    <a:ea typeface="Corben"/>
                    <a:cs typeface="Cooper Black" panose="0208090404030B020404" charset="0"/>
                    <a:sym typeface="Corben"/>
                  </a:rPr>
                  <a:t> PEDAGÓGICO</a:t>
                </a:r>
                <a:r>
                  <a:rPr lang="en-US" sz="2400" b="1" i="1" cap="none">
                    <a:solidFill>
                      <a:schemeClr val="accent6">
                        <a:lumMod val="50000"/>
                      </a:schemeClr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Corben"/>
                    <a:ea typeface="Corben"/>
                    <a:cs typeface="Corben"/>
                    <a:sym typeface="Corben"/>
                  </a:rPr>
                  <a:t> </a:t>
                </a:r>
              </a:p>
            </xdr:txBody>
          </xdr:sp>
        </xdr:grpSp>
      </xdr:grpSp>
    </xdr:grpSp>
    <xdr:clientData fLocksWithSheet="0"/>
  </xdr:oneCellAnchor>
  <xdr:twoCellAnchor>
    <xdr:from>
      <xdr:col>2</xdr:col>
      <xdr:colOff>1838325</xdr:colOff>
      <xdr:row>3</xdr:row>
      <xdr:rowOff>552450</xdr:rowOff>
    </xdr:from>
    <xdr:to>
      <xdr:col>7</xdr:col>
      <xdr:colOff>19051</xdr:colOff>
      <xdr:row>4</xdr:row>
      <xdr:rowOff>561975</xdr:rowOff>
    </xdr:to>
    <xdr:sp macro="" textlink="">
      <xdr:nvSpPr>
        <xdr:cNvPr id="44" name="Rectángulo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2781300" y="1266825"/>
          <a:ext cx="3648075" cy="657225"/>
        </a:xfrm>
        <a:prstGeom prst="rect">
          <a:avLst/>
        </a:prstGeom>
        <a:solidFill>
          <a:srgbClr val="FC641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800" i="1">
              <a:solidFill>
                <a:srgbClr val="FDEADA"/>
              </a:solidFill>
              <a:latin typeface="Bahnschrift" panose="020B0502040204020203" pitchFamily="34" charset="0"/>
            </a:rPr>
            <a:t>EDUCACION</a:t>
          </a:r>
          <a:r>
            <a:rPr lang="en-US" sz="1800" i="1" baseline="0">
              <a:solidFill>
                <a:srgbClr val="FDEADA"/>
              </a:solidFill>
              <a:latin typeface="Bahnschrift" panose="020B0502040204020203" pitchFamily="34" charset="0"/>
            </a:rPr>
            <a:t> INICIAL EN FAMILIA COMUNITARIA</a:t>
          </a:r>
          <a:endParaRPr lang="en-US" sz="1800" i="1">
            <a:solidFill>
              <a:srgbClr val="FDEADA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212725</xdr:colOff>
      <xdr:row>1</xdr:row>
      <xdr:rowOff>6350</xdr:rowOff>
    </xdr:from>
    <xdr:to>
      <xdr:col>2</xdr:col>
      <xdr:colOff>1190625</xdr:colOff>
      <xdr:row>4</xdr:row>
      <xdr:rowOff>633078</xdr:rowOff>
    </xdr:to>
    <xdr:pic macro="[0]!erditorial">
      <xdr:nvPicPr>
        <xdr:cNvPr id="13" name="Picture 12">
          <a:extLst>
            <a:ext uri="{FF2B5EF4-FFF2-40B4-BE49-F238E27FC236}">
              <a16:creationId xmlns:a16="http://schemas.microsoft.com/office/drawing/2014/main" id="{AEC2475A-E267-6A41-BFE0-0DB280F7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168275"/>
          <a:ext cx="1920875" cy="1826878"/>
        </a:xfrm>
        <a:prstGeom prst="rect">
          <a:avLst/>
        </a:prstGeom>
      </xdr:spPr>
    </xdr:pic>
    <xdr:clientData/>
  </xdr:twoCellAnchor>
  <xdr:twoCellAnchor editAs="oneCell">
    <xdr:from>
      <xdr:col>7</xdr:col>
      <xdr:colOff>6349</xdr:colOff>
      <xdr:row>1</xdr:row>
      <xdr:rowOff>6350</xdr:rowOff>
    </xdr:from>
    <xdr:to>
      <xdr:col>35</xdr:col>
      <xdr:colOff>800100</xdr:colOff>
      <xdr:row>4</xdr:row>
      <xdr:rowOff>498955</xdr:rowOff>
    </xdr:to>
    <xdr:pic macro="[0]!Picture13_Haga_clic_en">
      <xdr:nvPicPr>
        <xdr:cNvPr id="14" name="Picture 13">
          <a:extLst>
            <a:ext uri="{FF2B5EF4-FFF2-40B4-BE49-F238E27FC236}">
              <a16:creationId xmlns:a16="http://schemas.microsoft.com/office/drawing/2014/main" id="{F3746BB6-FFD5-4A4F-91A1-DC74CB977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724" y="168275"/>
          <a:ext cx="2717801" cy="1692755"/>
        </a:xfrm>
        <a:prstGeom prst="rect">
          <a:avLst/>
        </a:prstGeom>
      </xdr:spPr>
    </xdr:pic>
    <xdr:clientData/>
  </xdr:twoCellAnchor>
  <xdr:twoCellAnchor editAs="oneCell">
    <xdr:from>
      <xdr:col>33</xdr:col>
      <xdr:colOff>304799</xdr:colOff>
      <xdr:row>10</xdr:row>
      <xdr:rowOff>38100</xdr:rowOff>
    </xdr:from>
    <xdr:to>
      <xdr:col>67</xdr:col>
      <xdr:colOff>63500</xdr:colOff>
      <xdr:row>16</xdr:row>
      <xdr:rowOff>304800</xdr:rowOff>
    </xdr:to>
    <xdr:pic macro="[0]!libro">
      <xdr:nvPicPr>
        <xdr:cNvPr id="15" name="Picture 14">
          <a:extLst>
            <a:ext uri="{FF2B5EF4-FFF2-40B4-BE49-F238E27FC236}">
              <a16:creationId xmlns:a16="http://schemas.microsoft.com/office/drawing/2014/main" id="{50A36F0A-6F9D-A848-806A-CBDDA518A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099" y="3873500"/>
          <a:ext cx="2921001" cy="2324100"/>
        </a:xfrm>
        <a:prstGeom prst="rect">
          <a:avLst/>
        </a:prstGeom>
      </xdr:spPr>
    </xdr:pic>
    <xdr:clientData/>
  </xdr:twoCellAnchor>
  <xdr:twoCellAnchor>
    <xdr:from>
      <xdr:col>33</xdr:col>
      <xdr:colOff>508000</xdr:colOff>
      <xdr:row>7</xdr:row>
      <xdr:rowOff>139700</xdr:rowOff>
    </xdr:from>
    <xdr:to>
      <xdr:col>35</xdr:col>
      <xdr:colOff>685800</xdr:colOff>
      <xdr:row>9</xdr:row>
      <xdr:rowOff>171450</xdr:rowOff>
    </xdr:to>
    <xdr:sp macro="" textlink="">
      <xdr:nvSpPr>
        <xdr:cNvPr id="16" name="Shape 8">
          <a:extLst>
            <a:ext uri="{FF2B5EF4-FFF2-40B4-BE49-F238E27FC236}">
              <a16:creationId xmlns:a16="http://schemas.microsoft.com/office/drawing/2014/main" id="{D15C1E8A-BA3A-0044-BC15-426DA244A5B5}"/>
            </a:ext>
          </a:extLst>
        </xdr:cNvPr>
        <xdr:cNvSpPr txBox="1"/>
      </xdr:nvSpPr>
      <xdr:spPr>
        <a:xfrm>
          <a:off x="7861300" y="2946400"/>
          <a:ext cx="2387600" cy="717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b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20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Ley 070 de Educación "Avelino Siñani - Elizardo Pérez"</a:t>
          </a:r>
          <a:endParaRPr sz="20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50</xdr:row>
      <xdr:rowOff>47625</xdr:rowOff>
    </xdr:from>
    <xdr:ext cx="4791075" cy="1685925"/>
    <xdr:graphicFrame macro="">
      <xdr:nvGraphicFramePr>
        <xdr:cNvPr id="244807825" name="Chart 1">
          <a:extLst>
            <a:ext uri="{FF2B5EF4-FFF2-40B4-BE49-F238E27FC236}">
              <a16:creationId xmlns:a16="http://schemas.microsoft.com/office/drawing/2014/main" id="{00000000-0008-0000-0500-000091789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180975</xdr:colOff>
      <xdr:row>2</xdr:row>
      <xdr:rowOff>47625</xdr:rowOff>
    </xdr:from>
    <xdr:ext cx="6791325" cy="2952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349375" y="517525"/>
          <a:ext cx="6791325" cy="295275"/>
          <a:chOff x="1950338" y="3632363"/>
          <a:chExt cx="6791325" cy="295275"/>
        </a:xfrm>
      </xdr:grpSpPr>
      <xdr:grpSp>
        <xdr:nvGrpSpPr>
          <xdr:cNvPr id="35" name="Shape 35">
            <a:extLst>
              <a:ext uri="{FF2B5EF4-FFF2-40B4-BE49-F238E27FC236}">
                <a16:creationId xmlns:a16="http://schemas.microsoft.com/office/drawing/2014/main" id="{00000000-0008-0000-0800-000023000000}"/>
              </a:ext>
            </a:extLst>
          </xdr:cNvPr>
          <xdr:cNvGrpSpPr/>
        </xdr:nvGrpSpPr>
        <xdr:grpSpPr>
          <a:xfrm>
            <a:off x="1950338" y="3632363"/>
            <a:ext cx="6791325" cy="295275"/>
            <a:chOff x="1950338" y="3632363"/>
            <a:chExt cx="6791325" cy="2952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/>
          </xdr:nvSpPr>
          <xdr:spPr>
            <a:xfrm>
              <a:off x="1950338" y="3632363"/>
              <a:ext cx="6791325" cy="295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6" name="Shape 36">
              <a:extLst>
                <a:ext uri="{FF2B5EF4-FFF2-40B4-BE49-F238E27FC236}">
                  <a16:creationId xmlns:a16="http://schemas.microsoft.com/office/drawing/2014/main" id="{00000000-0008-0000-0800-000024000000}"/>
                </a:ext>
              </a:extLst>
            </xdr:cNvPr>
            <xdr:cNvGrpSpPr/>
          </xdr:nvGrpSpPr>
          <xdr:grpSpPr>
            <a:xfrm>
              <a:off x="1950338" y="3632363"/>
              <a:ext cx="6791325" cy="295275"/>
              <a:chOff x="1658059" y="59442"/>
              <a:chExt cx="5089334" cy="302148"/>
            </a:xfrm>
          </xdr:grpSpPr>
          <xdr:sp macro="" textlink="">
            <xdr:nvSpPr>
              <xdr:cNvPr id="37" name="Shape 37">
                <a:extLst>
                  <a:ext uri="{FF2B5EF4-FFF2-40B4-BE49-F238E27FC236}">
                    <a16:creationId xmlns:a16="http://schemas.microsoft.com/office/drawing/2014/main" id="{00000000-0008-0000-0800-000025000000}"/>
                  </a:ext>
                </a:extLst>
              </xdr:cNvPr>
              <xdr:cNvSpPr/>
            </xdr:nvSpPr>
            <xdr:spPr>
              <a:xfrm>
                <a:off x="1658059" y="59442"/>
                <a:ext cx="5089325" cy="3021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sp macro="" textlink="">
            <xdr:nvSpPr>
              <xdr:cNvPr id="38" name="Shape 38">
                <a:extLst>
                  <a:ext uri="{FF2B5EF4-FFF2-40B4-BE49-F238E27FC236}">
                    <a16:creationId xmlns:a16="http://schemas.microsoft.com/office/drawing/2014/main" id="{00000000-0008-0000-0800-000026000000}"/>
                  </a:ext>
                </a:extLst>
              </xdr:cNvPr>
              <xdr:cNvSpPr/>
            </xdr:nvSpPr>
            <xdr:spPr>
              <a:xfrm>
                <a:off x="1658059" y="59442"/>
                <a:ext cx="5089334" cy="302148"/>
              </a:xfrm>
              <a:prstGeom prst="roundRect">
                <a:avLst>
                  <a:gd name="adj" fmla="val 50000"/>
                </a:avLst>
              </a:prstGeom>
              <a:gradFill>
                <a:gsLst>
                  <a:gs pos="0">
                    <a:srgbClr val="BDC7E3"/>
                  </a:gs>
                  <a:gs pos="40000">
                    <a:srgbClr val="B0BEE1"/>
                  </a:gs>
                  <a:gs pos="100000">
                    <a:srgbClr val="001F5F"/>
                  </a:gs>
                </a:gsLst>
                <a:path path="circle">
                  <a:fillToRect l="50000" t="50000" r="50000" b="50000"/>
                </a:path>
                <a:tileRect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4509"/>
                  </a:srgbClr>
                </a:outerShdw>
              </a:effectLst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rgbClr val="17365D"/>
                  </a:buClr>
                  <a:buSzPts val="1800"/>
                  <a:buFont typeface="Corben"/>
                  <a:buNone/>
                </a:pPr>
                <a:r>
                  <a:rPr lang="en-US" sz="1800" b="1" i="1" cap="none">
                    <a:solidFill>
                      <a:srgbClr val="17365D"/>
                    </a:solidFill>
                    <a:latin typeface="Corben"/>
                    <a:ea typeface="Corben"/>
                    <a:cs typeface="Corben"/>
                    <a:sym typeface="Corben"/>
                  </a:rPr>
                  <a:t>Í  N  D  I  C  E</a:t>
                </a:r>
                <a:endParaRPr sz="1400"/>
              </a:p>
            </xdr:txBody>
          </xdr:sp>
          <xdr:sp macro="" textlink="">
            <xdr:nvSpPr>
              <xdr:cNvPr id="39" name="Shape 39">
                <a:extLst>
                  <a:ext uri="{FF2B5EF4-FFF2-40B4-BE49-F238E27FC236}">
                    <a16:creationId xmlns:a16="http://schemas.microsoft.com/office/drawing/2014/main" id="{00000000-0008-0000-0800-000027000000}"/>
                  </a:ext>
                </a:extLst>
              </xdr:cNvPr>
              <xdr:cNvSpPr/>
            </xdr:nvSpPr>
            <xdr:spPr>
              <a:xfrm>
                <a:off x="1787409" y="114826"/>
                <a:ext cx="1015746" cy="203983"/>
              </a:xfrm>
              <a:prstGeom prst="round2DiagRect">
                <a:avLst>
                  <a:gd name="adj1" fmla="val 50000"/>
                  <a:gd name="adj2" fmla="val 0"/>
                </a:avLst>
              </a:prstGeom>
              <a:solidFill>
                <a:srgbClr val="FFFF00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rgbClr val="002060"/>
                  </a:buClr>
                  <a:buSzPts val="1000"/>
                  <a:buFont typeface="Calibri" panose="020F0502020204030204"/>
                  <a:buNone/>
                </a:pPr>
                <a:r>
                  <a:rPr lang="en-US" sz="1000" b="1" cap="none">
                    <a:solidFill>
                      <a:srgbClr val="00206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CARATULA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7</xdr:col>
      <xdr:colOff>95250</xdr:colOff>
      <xdr:row>4</xdr:row>
      <xdr:rowOff>28575</xdr:rowOff>
    </xdr:from>
    <xdr:ext cx="5143500" cy="2857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2343150" y="841375"/>
          <a:ext cx="5143500" cy="285750"/>
          <a:chOff x="2774250" y="3637125"/>
          <a:chExt cx="5143500" cy="285750"/>
        </a:xfrm>
      </xdr:grpSpPr>
      <xdr:grpSp>
        <xdr:nvGrpSpPr>
          <xdr:cNvPr id="40" name="Shape 40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GrpSpPr/>
        </xdr:nvGrpSpPr>
        <xdr:grpSpPr>
          <a:xfrm>
            <a:off x="2774250" y="3637125"/>
            <a:ext cx="5143500" cy="285750"/>
            <a:chOff x="2774250" y="3613313"/>
            <a:chExt cx="5143500" cy="285750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SpPr/>
          </xdr:nvSpPr>
          <xdr:spPr>
            <a:xfrm>
              <a:off x="2774250" y="3613313"/>
              <a:ext cx="5143500" cy="285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1" name="Shape 41">
              <a:extLst>
                <a:ext uri="{FF2B5EF4-FFF2-40B4-BE49-F238E27FC236}">
                  <a16:creationId xmlns:a16="http://schemas.microsoft.com/office/drawing/2014/main" id="{00000000-0008-0000-0800-000029000000}"/>
                </a:ext>
              </a:extLst>
            </xdr:cNvPr>
            <xdr:cNvGrpSpPr/>
          </xdr:nvGrpSpPr>
          <xdr:grpSpPr>
            <a:xfrm>
              <a:off x="2774250" y="3613313"/>
              <a:ext cx="5143500" cy="285750"/>
              <a:chOff x="154095" y="715573"/>
              <a:chExt cx="5794045" cy="266604"/>
            </a:xfrm>
          </xdr:grpSpPr>
          <xdr:sp macro="" textlink="">
            <xdr:nvSpPr>
              <xdr:cNvPr id="42" name="Shape 42">
                <a:extLst>
                  <a:ext uri="{FF2B5EF4-FFF2-40B4-BE49-F238E27FC236}">
                    <a16:creationId xmlns:a16="http://schemas.microsoft.com/office/drawing/2014/main" id="{00000000-0008-0000-0800-00002A000000}"/>
                  </a:ext>
                </a:extLst>
              </xdr:cNvPr>
              <xdr:cNvSpPr/>
            </xdr:nvSpPr>
            <xdr:spPr>
              <a:xfrm>
                <a:off x="154095" y="760007"/>
                <a:ext cx="5794025" cy="2221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sp macro="" textlink="">
            <xdr:nvSpPr>
              <xdr:cNvPr id="43" name="Shape 43">
                <a:extLst>
                  <a:ext uri="{FF2B5EF4-FFF2-40B4-BE49-F238E27FC236}">
                    <a16:creationId xmlns:a16="http://schemas.microsoft.com/office/drawing/2014/main" id="{00000000-0008-0000-0800-00002B000000}"/>
                  </a:ext>
                </a:extLst>
              </xdr:cNvPr>
              <xdr:cNvSpPr/>
            </xdr:nvSpPr>
            <xdr:spPr>
              <a:xfrm>
                <a:off x="4512791" y="760007"/>
                <a:ext cx="1435349" cy="222170"/>
              </a:xfrm>
              <a:prstGeom prst="roundRect">
                <a:avLst>
                  <a:gd name="adj" fmla="val 16667"/>
                </a:avLst>
              </a:prstGeom>
              <a:solidFill>
                <a:srgbClr val="FF2FFF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105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CUADROS ESTADIST.</a:t>
                </a:r>
                <a:endParaRPr sz="1400"/>
              </a:p>
            </xdr:txBody>
          </xdr:sp>
          <xdr:sp macro="" textlink="">
            <xdr:nvSpPr>
              <xdr:cNvPr id="44" name="Shape 44">
                <a:extLst>
                  <a:ext uri="{FF2B5EF4-FFF2-40B4-BE49-F238E27FC236}">
                    <a16:creationId xmlns:a16="http://schemas.microsoft.com/office/drawing/2014/main" id="{00000000-0008-0000-0800-00002C000000}"/>
                  </a:ext>
                </a:extLst>
              </xdr:cNvPr>
              <xdr:cNvSpPr/>
            </xdr:nvSpPr>
            <xdr:spPr>
              <a:xfrm>
                <a:off x="2147957" y="715573"/>
                <a:ext cx="1440674" cy="222170"/>
              </a:xfrm>
              <a:prstGeom prst="roundRect">
                <a:avLst>
                  <a:gd name="adj" fmla="val 16667"/>
                </a:avLst>
              </a:prstGeom>
              <a:solidFill>
                <a:srgbClr val="FF2FFF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105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FECHAS CIVICAS</a:t>
                </a:r>
                <a:endParaRPr sz="1400"/>
              </a:p>
            </xdr:txBody>
          </xdr:sp>
          <xdr:sp macro="" textlink="">
            <xdr:nvSpPr>
              <xdr:cNvPr id="45" name="Shape 45">
                <a:extLst>
                  <a:ext uri="{FF2B5EF4-FFF2-40B4-BE49-F238E27FC236}">
                    <a16:creationId xmlns:a16="http://schemas.microsoft.com/office/drawing/2014/main" id="{00000000-0008-0000-0800-00002D000000}"/>
                  </a:ext>
                </a:extLst>
              </xdr:cNvPr>
              <xdr:cNvSpPr/>
            </xdr:nvSpPr>
            <xdr:spPr>
              <a:xfrm>
                <a:off x="154095" y="760007"/>
                <a:ext cx="1423553" cy="222170"/>
              </a:xfrm>
              <a:prstGeom prst="roundRect">
                <a:avLst>
                  <a:gd name="adj" fmla="val 16667"/>
                </a:avLst>
              </a:prstGeom>
              <a:solidFill>
                <a:srgbClr val="FF2FFF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105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HORARIO</a:t>
                </a:r>
                <a:endParaRPr sz="1400"/>
              </a:p>
            </xdr:txBody>
          </xdr:sp>
        </xdr:grpSp>
      </xdr:grp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484214747" name="Chart 2">
          <a:extLst>
            <a:ext uri="{FF2B5EF4-FFF2-40B4-BE49-F238E27FC236}">
              <a16:creationId xmlns:a16="http://schemas.microsoft.com/office/drawing/2014/main" id="{00000000-0008-0000-0900-0000DB87DC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492831948" name="Chart 3">
          <a:extLst>
            <a:ext uri="{FF2B5EF4-FFF2-40B4-BE49-F238E27FC236}">
              <a16:creationId xmlns:a16="http://schemas.microsoft.com/office/drawing/2014/main" id="{00000000-0008-0000-0A00-0000CCCEFA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847642938" name="Chart 4">
          <a:extLst>
            <a:ext uri="{FF2B5EF4-FFF2-40B4-BE49-F238E27FC236}">
              <a16:creationId xmlns:a16="http://schemas.microsoft.com/office/drawing/2014/main" id="{00000000-0008-0000-0B00-00003ACB2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431396142" name="Chart 5">
          <a:extLst>
            <a:ext uri="{FF2B5EF4-FFF2-40B4-BE49-F238E27FC236}">
              <a16:creationId xmlns:a16="http://schemas.microsoft.com/office/drawing/2014/main" id="{00000000-0008-0000-0C00-00002E95B6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084337756" name="Chart 6">
          <a:extLst>
            <a:ext uri="{FF2B5EF4-FFF2-40B4-BE49-F238E27FC236}">
              <a16:creationId xmlns:a16="http://schemas.microsoft.com/office/drawing/2014/main" id="{00000000-0008-0000-0D00-00005CAEA1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imac3/Desktop/REGISTRO%20INICIAL%20LIBERADO%20(1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imac3/Desktop/REGISTRO20LIBERAD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4"/>
      <sheetName val="FEB"/>
      <sheetName val="CARATULA"/>
      <sheetName val="ACT1"/>
      <sheetName val="ACT2"/>
      <sheetName val="AC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FEB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1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20"/>
  <sheetViews>
    <sheetView zoomScale="50" zoomScaleNormal="50" workbookViewId="0">
      <selection activeCell="AN20" sqref="AN20"/>
    </sheetView>
  </sheetViews>
  <sheetFormatPr baseColWidth="10" defaultColWidth="11" defaultRowHeight="13"/>
  <cols>
    <col min="1" max="1" width="10.83203125" customWidth="1"/>
    <col min="2" max="2" width="4.83203125" customWidth="1"/>
    <col min="3" max="3" width="1.1640625" customWidth="1"/>
    <col min="4" max="4" width="3.5" customWidth="1"/>
    <col min="5" max="5" width="2.5" hidden="1" customWidth="1"/>
    <col min="6" max="6" width="9.6640625" customWidth="1"/>
    <col min="7" max="7" width="8.5" customWidth="1"/>
    <col min="8" max="8" width="5.1640625" customWidth="1"/>
    <col min="9" max="9" width="2.83203125" customWidth="1"/>
    <col min="10" max="10" width="5.1640625" customWidth="1"/>
    <col min="11" max="11" width="8.5" customWidth="1"/>
    <col min="12" max="12" width="5.5" customWidth="1"/>
    <col min="13" max="13" width="8.5" customWidth="1"/>
    <col min="14" max="14" width="6.33203125" customWidth="1"/>
    <col min="15" max="15" width="5.5" customWidth="1"/>
    <col min="16" max="16" width="4.5" customWidth="1"/>
    <col min="17" max="17" width="5.6640625" customWidth="1"/>
    <col min="18" max="18" width="2.83203125" customWidth="1"/>
    <col min="19" max="19" width="5.5" customWidth="1"/>
    <col min="20" max="20" width="5.6640625" customWidth="1"/>
    <col min="21" max="21" width="4.33203125" customWidth="1"/>
    <col min="22" max="22" width="5.5" customWidth="1"/>
    <col min="23" max="23" width="4.33203125" customWidth="1"/>
    <col min="24" max="24" width="5.1640625" customWidth="1"/>
    <col min="25" max="25" width="6.33203125" customWidth="1"/>
    <col min="26" max="26" width="5.1640625" customWidth="1"/>
    <col min="27" max="27" width="5.6640625" customWidth="1"/>
    <col min="28" max="28" width="5.1640625" customWidth="1"/>
    <col min="29" max="29" width="0.33203125" customWidth="1"/>
    <col min="30" max="30" width="14.5" customWidth="1"/>
    <col min="31" max="31" width="6" customWidth="1"/>
    <col min="32" max="32" width="5.6640625" customWidth="1"/>
    <col min="33" max="33" width="0.5" customWidth="1"/>
    <col min="34" max="34" width="4.5" customWidth="1"/>
    <col min="35" max="35" width="8.33203125" customWidth="1"/>
    <col min="36" max="36" width="7.5" customWidth="1"/>
  </cols>
  <sheetData>
    <row r="1" spans="1:36">
      <c r="A1" s="302"/>
    </row>
    <row r="2" spans="1:36" ht="41.25" customHeight="1">
      <c r="A2" s="316" t="s">
        <v>0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</row>
    <row r="3" spans="1:36" ht="42.75" customHeight="1">
      <c r="A3" s="303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3"/>
    </row>
    <row r="4" spans="1:36" ht="56.25" customHeight="1">
      <c r="A4" s="303"/>
      <c r="B4" s="305"/>
      <c r="C4" s="318"/>
      <c r="D4" s="319"/>
      <c r="E4" s="319"/>
      <c r="F4" s="319"/>
      <c r="G4" s="319"/>
      <c r="H4" s="319"/>
      <c r="I4" s="319"/>
      <c r="J4" s="320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4"/>
      <c r="AI4" s="314"/>
      <c r="AJ4" s="303"/>
    </row>
    <row r="5" spans="1:36" ht="20">
      <c r="A5" s="303"/>
      <c r="B5" s="305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4"/>
      <c r="AJ5" s="303"/>
    </row>
    <row r="6" spans="1:36" ht="20">
      <c r="A6" s="303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4"/>
      <c r="AJ6" s="303"/>
    </row>
    <row r="7" spans="1:36" ht="1.5" customHeight="1">
      <c r="A7" s="303"/>
      <c r="B7" s="305"/>
      <c r="C7" s="305"/>
      <c r="D7" s="305"/>
      <c r="E7" s="305"/>
      <c r="F7" s="305"/>
      <c r="G7" s="305"/>
      <c r="H7" s="305"/>
      <c r="I7" s="305"/>
      <c r="J7" s="321"/>
      <c r="K7" s="321"/>
      <c r="L7" s="321"/>
      <c r="M7" s="321"/>
      <c r="N7" s="321"/>
      <c r="O7" s="321"/>
      <c r="P7" s="321"/>
      <c r="Q7" s="322"/>
      <c r="R7" s="307"/>
      <c r="S7" s="323"/>
      <c r="T7" s="324"/>
      <c r="U7" s="324"/>
      <c r="V7" s="324"/>
      <c r="W7" s="324"/>
      <c r="X7" s="324"/>
      <c r="Y7" s="324"/>
      <c r="Z7" s="324"/>
      <c r="AA7" s="323"/>
      <c r="AB7" s="324"/>
      <c r="AC7" s="324"/>
      <c r="AD7" s="324"/>
      <c r="AE7" s="324"/>
      <c r="AF7" s="324"/>
      <c r="AG7" s="324"/>
      <c r="AH7" s="324"/>
      <c r="AI7" s="305"/>
      <c r="AJ7" s="303"/>
    </row>
    <row r="8" spans="1:36" ht="20.25" customHeight="1">
      <c r="A8" s="303"/>
      <c r="B8" s="305"/>
      <c r="C8" s="305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5"/>
      <c r="AJ8" s="303"/>
    </row>
    <row r="9" spans="1:36" ht="39.75" customHeight="1">
      <c r="A9" s="303"/>
      <c r="B9" s="305"/>
      <c r="C9" s="305"/>
      <c r="D9" s="325" t="s">
        <v>1</v>
      </c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6"/>
      <c r="AC9" s="326"/>
      <c r="AD9" s="326"/>
      <c r="AE9" s="326"/>
      <c r="AF9" s="326"/>
      <c r="AG9" s="327"/>
      <c r="AH9" s="307"/>
      <c r="AI9" s="305"/>
      <c r="AJ9" s="303"/>
    </row>
    <row r="10" spans="1:36" ht="46.5" customHeight="1">
      <c r="A10" s="303"/>
      <c r="B10" s="305"/>
      <c r="C10" s="305"/>
      <c r="D10" s="328" t="s">
        <v>2</v>
      </c>
      <c r="E10" s="329"/>
      <c r="F10" s="330"/>
      <c r="G10" s="331" t="s">
        <v>3</v>
      </c>
      <c r="H10" s="332"/>
      <c r="I10" s="333"/>
      <c r="J10" s="331" t="s">
        <v>4</v>
      </c>
      <c r="K10" s="334"/>
      <c r="L10" s="335"/>
      <c r="M10" s="331" t="s">
        <v>5</v>
      </c>
      <c r="N10" s="336"/>
      <c r="O10" s="337"/>
      <c r="P10" s="331" t="s">
        <v>6</v>
      </c>
      <c r="Q10" s="336"/>
      <c r="R10" s="337"/>
      <c r="S10" s="338" t="s">
        <v>7</v>
      </c>
      <c r="T10" s="339"/>
      <c r="U10" s="340"/>
      <c r="V10" s="338" t="s">
        <v>8</v>
      </c>
      <c r="W10" s="339"/>
      <c r="X10" s="340"/>
      <c r="Y10" s="338" t="s">
        <v>9</v>
      </c>
      <c r="Z10" s="339"/>
      <c r="AA10" s="340"/>
      <c r="AB10" s="338" t="s">
        <v>10</v>
      </c>
      <c r="AC10" s="339"/>
      <c r="AD10" s="340"/>
      <c r="AE10" s="338" t="s">
        <v>11</v>
      </c>
      <c r="AF10" s="339"/>
      <c r="AG10" s="340"/>
      <c r="AH10" s="315"/>
      <c r="AI10" s="315"/>
      <c r="AJ10" s="303"/>
    </row>
    <row r="11" spans="1:36">
      <c r="A11" s="303"/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5"/>
      <c r="AI11" s="305"/>
      <c r="AJ11" s="303"/>
    </row>
    <row r="12" spans="1:36">
      <c r="A12" s="303"/>
      <c r="B12" s="305"/>
      <c r="C12" s="308"/>
      <c r="D12" s="309"/>
      <c r="E12" s="309"/>
      <c r="F12" s="309"/>
      <c r="G12" s="309"/>
      <c r="H12" s="309"/>
      <c r="I12" s="309"/>
      <c r="J12" s="312"/>
      <c r="K12" s="349"/>
      <c r="L12" s="350"/>
      <c r="M12" s="350"/>
      <c r="N12" s="350"/>
      <c r="O12" s="350"/>
      <c r="P12" s="350"/>
      <c r="Q12" s="350"/>
      <c r="R12" s="351"/>
      <c r="S12" s="356"/>
      <c r="T12" s="350"/>
      <c r="U12" s="350"/>
      <c r="V12" s="350"/>
      <c r="W12" s="350"/>
      <c r="X12" s="350"/>
      <c r="Y12" s="350"/>
      <c r="Z12" s="351"/>
      <c r="AA12" s="357" t="e">
        <f>[1]CT4!E4</f>
        <v>#REF!</v>
      </c>
      <c r="AB12" s="350"/>
      <c r="AC12" s="350"/>
      <c r="AD12" s="350"/>
      <c r="AE12" s="350"/>
      <c r="AF12" s="350"/>
      <c r="AG12" s="350"/>
      <c r="AH12" s="358"/>
      <c r="AI12" s="305"/>
      <c r="AJ12" s="303"/>
    </row>
    <row r="13" spans="1:36">
      <c r="A13" s="303"/>
      <c r="B13" s="305"/>
      <c r="C13" s="310"/>
      <c r="D13" s="311"/>
      <c r="E13" s="311"/>
      <c r="F13" s="311"/>
      <c r="G13" s="311"/>
      <c r="H13" s="311"/>
      <c r="I13" s="311"/>
      <c r="J13" s="313"/>
      <c r="K13" s="352"/>
      <c r="L13" s="353"/>
      <c r="M13" s="353"/>
      <c r="N13" s="353"/>
      <c r="O13" s="353"/>
      <c r="P13" s="353"/>
      <c r="Q13" s="353"/>
      <c r="R13" s="354"/>
      <c r="S13" s="352"/>
      <c r="T13" s="353"/>
      <c r="U13" s="353"/>
      <c r="V13" s="353"/>
      <c r="W13" s="353"/>
      <c r="X13" s="353"/>
      <c r="Y13" s="353"/>
      <c r="Z13" s="354"/>
      <c r="AA13" s="355"/>
      <c r="AB13" s="353"/>
      <c r="AC13" s="353"/>
      <c r="AD13" s="353"/>
      <c r="AE13" s="353"/>
      <c r="AF13" s="353"/>
      <c r="AG13" s="353"/>
      <c r="AH13" s="359"/>
      <c r="AI13" s="305"/>
      <c r="AJ13" s="303"/>
    </row>
    <row r="14" spans="1:36">
      <c r="A14" s="303"/>
      <c r="B14" s="305"/>
      <c r="C14" s="310"/>
      <c r="D14" s="311"/>
      <c r="E14" s="311"/>
      <c r="F14" s="311"/>
      <c r="G14" s="311"/>
      <c r="H14" s="311"/>
      <c r="I14" s="311"/>
      <c r="J14" s="313"/>
      <c r="K14" s="352"/>
      <c r="L14" s="353"/>
      <c r="M14" s="353"/>
      <c r="N14" s="353"/>
      <c r="O14" s="353"/>
      <c r="P14" s="353"/>
      <c r="Q14" s="353"/>
      <c r="R14" s="354"/>
      <c r="S14" s="352"/>
      <c r="T14" s="353"/>
      <c r="U14" s="353"/>
      <c r="V14" s="353"/>
      <c r="W14" s="353"/>
      <c r="X14" s="353"/>
      <c r="Y14" s="353"/>
      <c r="Z14" s="354"/>
      <c r="AA14" s="355"/>
      <c r="AB14" s="353"/>
      <c r="AC14" s="353"/>
      <c r="AD14" s="353"/>
      <c r="AE14" s="353"/>
      <c r="AF14" s="353"/>
      <c r="AG14" s="353"/>
      <c r="AH14" s="359"/>
      <c r="AI14" s="305"/>
      <c r="AJ14" s="303"/>
    </row>
    <row r="15" spans="1:36" ht="69" customHeight="1">
      <c r="A15" s="303"/>
      <c r="B15" s="305"/>
      <c r="C15" s="310"/>
      <c r="D15" s="311"/>
      <c r="E15" s="311"/>
      <c r="F15" s="311"/>
      <c r="G15" s="311"/>
      <c r="H15" s="311"/>
      <c r="I15" s="311"/>
      <c r="J15" s="313"/>
      <c r="K15" s="352"/>
      <c r="L15" s="355"/>
      <c r="M15" s="355"/>
      <c r="N15" s="355"/>
      <c r="O15" s="355"/>
      <c r="P15" s="355"/>
      <c r="Q15" s="355"/>
      <c r="R15" s="354"/>
      <c r="S15" s="352"/>
      <c r="T15" s="355"/>
      <c r="U15" s="355"/>
      <c r="V15" s="355"/>
      <c r="W15" s="355"/>
      <c r="X15" s="355"/>
      <c r="Y15" s="355"/>
      <c r="Z15" s="354"/>
      <c r="AA15" s="355"/>
      <c r="AB15" s="355"/>
      <c r="AC15" s="355"/>
      <c r="AD15" s="355"/>
      <c r="AE15" s="355"/>
      <c r="AF15" s="355"/>
      <c r="AG15" s="355"/>
      <c r="AH15" s="359"/>
      <c r="AI15" s="305"/>
      <c r="AJ15" s="303"/>
    </row>
    <row r="16" spans="1:36" ht="15" customHeight="1">
      <c r="A16" s="303"/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5"/>
      <c r="AI16" s="305"/>
      <c r="AJ16" s="303"/>
    </row>
    <row r="17" spans="1:36" ht="38.25" customHeight="1">
      <c r="A17" s="303"/>
      <c r="B17" s="305"/>
      <c r="C17" s="305"/>
      <c r="D17" s="305"/>
      <c r="E17" s="305"/>
      <c r="F17" s="305"/>
      <c r="G17" s="341" t="s">
        <v>12</v>
      </c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3"/>
      <c r="AE17" s="305"/>
      <c r="AF17" s="305"/>
      <c r="AG17" s="305"/>
      <c r="AH17" s="305"/>
      <c r="AI17" s="305"/>
      <c r="AJ17" s="303"/>
    </row>
    <row r="18" spans="1:36" ht="44.25" customHeight="1">
      <c r="A18" s="303"/>
      <c r="B18" s="305"/>
      <c r="C18" s="305"/>
      <c r="D18" s="305"/>
      <c r="E18" s="305"/>
      <c r="F18" s="305"/>
      <c r="G18" s="344" t="s">
        <v>13</v>
      </c>
      <c r="H18" s="345"/>
      <c r="I18" s="345"/>
      <c r="J18" s="345"/>
      <c r="K18" s="345"/>
      <c r="L18" s="345"/>
      <c r="M18" s="345"/>
      <c r="N18" s="346"/>
      <c r="O18" s="347" t="s">
        <v>14</v>
      </c>
      <c r="P18" s="345"/>
      <c r="Q18" s="345"/>
      <c r="R18" s="345"/>
      <c r="S18" s="345"/>
      <c r="T18" s="345"/>
      <c r="U18" s="345"/>
      <c r="V18" s="346"/>
      <c r="W18" s="347" t="s">
        <v>15</v>
      </c>
      <c r="X18" s="345"/>
      <c r="Y18" s="345"/>
      <c r="Z18" s="345"/>
      <c r="AA18" s="345"/>
      <c r="AB18" s="345"/>
      <c r="AC18" s="345"/>
      <c r="AD18" s="348"/>
      <c r="AE18" s="305"/>
      <c r="AF18" s="305"/>
      <c r="AG18" s="305"/>
      <c r="AH18" s="305"/>
      <c r="AI18" s="305"/>
      <c r="AJ18" s="303"/>
    </row>
    <row r="19" spans="1:36">
      <c r="A19" s="303"/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5"/>
      <c r="AI19" s="305"/>
      <c r="AJ19" s="303"/>
    </row>
    <row r="20" spans="1:36" ht="314.25" customHeight="1">
      <c r="A20" s="303"/>
      <c r="B20" s="303"/>
      <c r="C20" s="303"/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  <c r="AI20" s="303"/>
      <c r="AJ20" s="303"/>
    </row>
  </sheetData>
  <mergeCells count="24">
    <mergeCell ref="G17:AD17"/>
    <mergeCell ref="G18:N18"/>
    <mergeCell ref="O18:V18"/>
    <mergeCell ref="W18:AD18"/>
    <mergeCell ref="K12:R15"/>
    <mergeCell ref="S12:Z15"/>
    <mergeCell ref="AA12:AH15"/>
    <mergeCell ref="D9:AG9"/>
    <mergeCell ref="D10:F10"/>
    <mergeCell ref="G10:I10"/>
    <mergeCell ref="J10:L10"/>
    <mergeCell ref="M10:O10"/>
    <mergeCell ref="P10:R10"/>
    <mergeCell ref="S10:U10"/>
    <mergeCell ref="V10:X10"/>
    <mergeCell ref="Y10:AA10"/>
    <mergeCell ref="AB10:AD10"/>
    <mergeCell ref="AE10:AG10"/>
    <mergeCell ref="A2:AJ2"/>
    <mergeCell ref="C4:I4"/>
    <mergeCell ref="J4:AG4"/>
    <mergeCell ref="J7:Q7"/>
    <mergeCell ref="S7:Z7"/>
    <mergeCell ref="AA7:AH7"/>
  </mergeCells>
  <pageMargins left="0" right="0.39370078740157499" top="0.78740157480314998" bottom="0" header="0.31496062992126" footer="0.31496062992126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175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 t="s">
        <v>186</v>
      </c>
      <c r="F9" s="121" t="s">
        <v>186</v>
      </c>
      <c r="G9" s="121" t="s">
        <v>186</v>
      </c>
      <c r="H9" s="121" t="s">
        <v>186</v>
      </c>
      <c r="I9" s="121" t="s">
        <v>186</v>
      </c>
      <c r="J9" s="121" t="s">
        <v>187</v>
      </c>
      <c r="K9" s="121" t="s">
        <v>187</v>
      </c>
      <c r="L9" s="121" t="s">
        <v>187</v>
      </c>
      <c r="M9" s="121" t="s">
        <v>187</v>
      </c>
      <c r="N9" s="121" t="s">
        <v>187</v>
      </c>
      <c r="O9" s="121" t="s">
        <v>187</v>
      </c>
      <c r="P9" s="121" t="s">
        <v>187</v>
      </c>
      <c r="Q9" s="121" t="s">
        <v>187</v>
      </c>
      <c r="R9" s="121" t="s">
        <v>187</v>
      </c>
      <c r="S9" s="121" t="s">
        <v>187</v>
      </c>
      <c r="T9" s="121" t="s">
        <v>187</v>
      </c>
      <c r="U9" s="121" t="s">
        <v>187</v>
      </c>
      <c r="V9" s="121" t="s">
        <v>187</v>
      </c>
      <c r="W9" s="121" t="s">
        <v>187</v>
      </c>
      <c r="X9" s="121" t="s">
        <v>187</v>
      </c>
      <c r="Y9" s="121" t="s">
        <v>187</v>
      </c>
      <c r="Z9" s="121" t="s">
        <v>187</v>
      </c>
      <c r="AA9" s="121" t="s">
        <v>187</v>
      </c>
      <c r="AB9" s="121" t="s">
        <v>187</v>
      </c>
      <c r="AC9" s="132" t="s">
        <v>187</v>
      </c>
      <c r="AD9" s="120">
        <f t="shared" si="0"/>
        <v>20</v>
      </c>
      <c r="AE9" s="121">
        <f t="shared" si="1"/>
        <v>5</v>
      </c>
      <c r="AF9" s="122" t="str">
        <f t="shared" si="2"/>
        <v/>
      </c>
      <c r="AG9" s="124">
        <f t="shared" si="3"/>
        <v>20</v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20</v>
      </c>
      <c r="AE48" s="428">
        <f>SUM(AE8:AE47)</f>
        <v>5</v>
      </c>
      <c r="AF48" s="428">
        <f>SUM(AF8:AF47)</f>
        <v>0</v>
      </c>
      <c r="AG48" s="434">
        <f>SUM(AG8:AG47)</f>
        <v>20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67" priority="2" operator="equal">
      <formula>" , "</formula>
    </cfRule>
  </conditionalFormatting>
  <conditionalFormatting sqref="E8:AC47">
    <cfRule type="cellIs" dxfId="66" priority="3" operator="equal">
      <formula>"F"</formula>
    </cfRule>
  </conditionalFormatting>
  <conditionalFormatting sqref="AD51:AG1000">
    <cfRule type="cellIs" dxfId="65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177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64" priority="4" operator="equal">
      <formula>" , "</formula>
    </cfRule>
  </conditionalFormatting>
  <conditionalFormatting sqref="E8:AC47">
    <cfRule type="cellIs" dxfId="63" priority="3" operator="equal">
      <formula>"F"</formula>
    </cfRule>
  </conditionalFormatting>
  <conditionalFormatting sqref="AD8:AG50">
    <cfRule type="cellIs" dxfId="62" priority="2" operator="equal">
      <formula>0</formula>
    </cfRule>
  </conditionalFormatting>
  <conditionalFormatting sqref="AD51:AG1000">
    <cfRule type="cellIs" dxfId="61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188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60" priority="4" operator="equal">
      <formula>" , "</formula>
    </cfRule>
  </conditionalFormatting>
  <conditionalFormatting sqref="E8:AC47">
    <cfRule type="cellIs" dxfId="59" priority="3" operator="equal">
      <formula>"F"</formula>
    </cfRule>
  </conditionalFormatting>
  <conditionalFormatting sqref="AD8:AG50">
    <cfRule type="cellIs" dxfId="58" priority="2" operator="equal">
      <formula>0</formula>
    </cfRule>
  </conditionalFormatting>
  <conditionalFormatting sqref="AD51:AG1000">
    <cfRule type="cellIs" dxfId="57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189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56" priority="4" operator="equal">
      <formula>" , "</formula>
    </cfRule>
  </conditionalFormatting>
  <conditionalFormatting sqref="E8:AC47">
    <cfRule type="cellIs" dxfId="55" priority="3" operator="equal">
      <formula>"F"</formula>
    </cfRule>
  </conditionalFormatting>
  <conditionalFormatting sqref="AD8:AG50">
    <cfRule type="cellIs" dxfId="54" priority="2" operator="equal">
      <formula>0</formula>
    </cfRule>
  </conditionalFormatting>
  <conditionalFormatting sqref="AD51:AG1000">
    <cfRule type="cellIs" dxfId="53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190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52" priority="4" operator="equal">
      <formula>" , "</formula>
    </cfRule>
  </conditionalFormatting>
  <conditionalFormatting sqref="E8:AC47">
    <cfRule type="cellIs" dxfId="51" priority="3" operator="equal">
      <formula>"F"</formula>
    </cfRule>
  </conditionalFormatting>
  <conditionalFormatting sqref="AD8:AG50">
    <cfRule type="cellIs" dxfId="50" priority="2" operator="equal">
      <formula>0</formula>
    </cfRule>
  </conditionalFormatting>
  <conditionalFormatting sqref="AD51:AG1000">
    <cfRule type="cellIs" dxfId="49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398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191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146" t="s">
        <v>192</v>
      </c>
      <c r="AI8" s="146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146" t="s">
        <v>193</v>
      </c>
      <c r="AI9" s="146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146" t="s">
        <v>194</v>
      </c>
      <c r="AI10" s="146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146" t="s">
        <v>195</v>
      </c>
      <c r="AI11" s="146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48" priority="4" operator="equal">
      <formula>" , "</formula>
    </cfRule>
  </conditionalFormatting>
  <conditionalFormatting sqref="E8:AC47">
    <cfRule type="cellIs" dxfId="47" priority="3" operator="equal">
      <formula>"F"</formula>
    </cfRule>
  </conditionalFormatting>
  <conditionalFormatting sqref="AD8:AG50">
    <cfRule type="cellIs" dxfId="46" priority="2" operator="equal">
      <formula>0</formula>
    </cfRule>
  </conditionalFormatting>
  <conditionalFormatting sqref="AD51:AG1000">
    <cfRule type="cellIs" dxfId="45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196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27" t="s">
        <v>168</v>
      </c>
      <c r="F7" s="128" t="s">
        <v>169</v>
      </c>
      <c r="G7" s="128" t="s">
        <v>169</v>
      </c>
      <c r="H7" s="128" t="s">
        <v>170</v>
      </c>
      <c r="I7" s="128" t="s">
        <v>171</v>
      </c>
      <c r="J7" s="130" t="s">
        <v>168</v>
      </c>
      <c r="K7" s="130" t="s">
        <v>169</v>
      </c>
      <c r="L7" s="130" t="s">
        <v>169</v>
      </c>
      <c r="M7" s="130" t="s">
        <v>170</v>
      </c>
      <c r="N7" s="130" t="s">
        <v>171</v>
      </c>
      <c r="O7" s="131" t="s">
        <v>168</v>
      </c>
      <c r="P7" s="131" t="s">
        <v>169</v>
      </c>
      <c r="Q7" s="131" t="s">
        <v>169</v>
      </c>
      <c r="R7" s="131" t="s">
        <v>170</v>
      </c>
      <c r="S7" s="131" t="s">
        <v>171</v>
      </c>
      <c r="T7" s="130" t="s">
        <v>168</v>
      </c>
      <c r="U7" s="130" t="s">
        <v>169</v>
      </c>
      <c r="V7" s="130" t="s">
        <v>169</v>
      </c>
      <c r="W7" s="130" t="s">
        <v>170</v>
      </c>
      <c r="X7" s="130" t="s">
        <v>171</v>
      </c>
      <c r="Y7" s="131" t="s">
        <v>168</v>
      </c>
      <c r="Z7" s="131" t="s">
        <v>169</v>
      </c>
      <c r="AA7" s="131" t="s">
        <v>169</v>
      </c>
      <c r="AB7" s="131" t="s">
        <v>170</v>
      </c>
      <c r="AC7" s="131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146" t="s">
        <v>192</v>
      </c>
      <c r="AI8" s="146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146" t="s">
        <v>193</v>
      </c>
      <c r="AI9" s="146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146" t="s">
        <v>194</v>
      </c>
      <c r="AI10" s="146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146" t="s">
        <v>195</v>
      </c>
      <c r="AI11" s="146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44" priority="4" operator="equal">
      <formula>" , "</formula>
    </cfRule>
  </conditionalFormatting>
  <conditionalFormatting sqref="E8:AC47">
    <cfRule type="cellIs" dxfId="43" priority="3" operator="equal">
      <formula>"F"</formula>
    </cfRule>
  </conditionalFormatting>
  <conditionalFormatting sqref="AD8:AG50">
    <cfRule type="cellIs" dxfId="42" priority="2" operator="equal">
      <formula>0</formula>
    </cfRule>
  </conditionalFormatting>
  <conditionalFormatting sqref="AD51:AG1000">
    <cfRule type="cellIs" dxfId="41" priority="1" operator="equal">
      <formula>0</formula>
    </cfRule>
  </conditionalFormatting>
  <pageMargins left="0.7" right="0.7" top="0.75" bottom="0.75" header="0" footer="0"/>
  <pageSetup orientation="landscape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197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27" t="s">
        <v>168</v>
      </c>
      <c r="F7" s="128" t="s">
        <v>169</v>
      </c>
      <c r="G7" s="128" t="s">
        <v>169</v>
      </c>
      <c r="H7" s="128" t="s">
        <v>170</v>
      </c>
      <c r="I7" s="128" t="s">
        <v>171</v>
      </c>
      <c r="J7" s="130" t="s">
        <v>168</v>
      </c>
      <c r="K7" s="130" t="s">
        <v>169</v>
      </c>
      <c r="L7" s="130" t="s">
        <v>169</v>
      </c>
      <c r="M7" s="130" t="s">
        <v>170</v>
      </c>
      <c r="N7" s="130" t="s">
        <v>171</v>
      </c>
      <c r="O7" s="131" t="s">
        <v>168</v>
      </c>
      <c r="P7" s="131" t="s">
        <v>169</v>
      </c>
      <c r="Q7" s="131" t="s">
        <v>169</v>
      </c>
      <c r="R7" s="131" t="s">
        <v>170</v>
      </c>
      <c r="S7" s="131" t="s">
        <v>171</v>
      </c>
      <c r="T7" s="130" t="s">
        <v>168</v>
      </c>
      <c r="U7" s="130" t="s">
        <v>169</v>
      </c>
      <c r="V7" s="130" t="s">
        <v>169</v>
      </c>
      <c r="W7" s="130" t="s">
        <v>170</v>
      </c>
      <c r="X7" s="130" t="s">
        <v>171</v>
      </c>
      <c r="Y7" s="131" t="s">
        <v>168</v>
      </c>
      <c r="Z7" s="131" t="s">
        <v>169</v>
      </c>
      <c r="AA7" s="131" t="s">
        <v>169</v>
      </c>
      <c r="AB7" s="131" t="s">
        <v>170</v>
      </c>
      <c r="AC7" s="131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40" priority="4" operator="equal">
      <formula>" , "</formula>
    </cfRule>
  </conditionalFormatting>
  <conditionalFormatting sqref="E8:AC47">
    <cfRule type="cellIs" dxfId="39" priority="3" operator="equal">
      <formula>"F"</formula>
    </cfRule>
  </conditionalFormatting>
  <conditionalFormatting sqref="AD8:AG50">
    <cfRule type="cellIs" dxfId="38" priority="2" operator="equal">
      <formula>0</formula>
    </cfRule>
  </conditionalFormatting>
  <conditionalFormatting sqref="AD51:AG1000">
    <cfRule type="cellIs" dxfId="37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198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27" t="s">
        <v>168</v>
      </c>
      <c r="F7" s="128" t="s">
        <v>169</v>
      </c>
      <c r="G7" s="128" t="s">
        <v>169</v>
      </c>
      <c r="H7" s="128" t="s">
        <v>170</v>
      </c>
      <c r="I7" s="128" t="s">
        <v>171</v>
      </c>
      <c r="J7" s="130" t="s">
        <v>168</v>
      </c>
      <c r="K7" s="130" t="s">
        <v>169</v>
      </c>
      <c r="L7" s="130" t="s">
        <v>169</v>
      </c>
      <c r="M7" s="130" t="s">
        <v>170</v>
      </c>
      <c r="N7" s="130" t="s">
        <v>171</v>
      </c>
      <c r="O7" s="131" t="s">
        <v>168</v>
      </c>
      <c r="P7" s="131" t="s">
        <v>169</v>
      </c>
      <c r="Q7" s="131" t="s">
        <v>169</v>
      </c>
      <c r="R7" s="131" t="s">
        <v>170</v>
      </c>
      <c r="S7" s="131" t="s">
        <v>171</v>
      </c>
      <c r="T7" s="130" t="s">
        <v>168</v>
      </c>
      <c r="U7" s="130" t="s">
        <v>169</v>
      </c>
      <c r="V7" s="130" t="s">
        <v>169</v>
      </c>
      <c r="W7" s="130" t="s">
        <v>170</v>
      </c>
      <c r="X7" s="130" t="s">
        <v>171</v>
      </c>
      <c r="Y7" s="131" t="s">
        <v>168</v>
      </c>
      <c r="Z7" s="131" t="s">
        <v>169</v>
      </c>
      <c r="AA7" s="131" t="s">
        <v>169</v>
      </c>
      <c r="AB7" s="131" t="s">
        <v>170</v>
      </c>
      <c r="AC7" s="131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36" priority="4" operator="equal">
      <formula>" , "</formula>
    </cfRule>
  </conditionalFormatting>
  <conditionalFormatting sqref="E8:AC47">
    <cfRule type="cellIs" dxfId="35" priority="3" operator="equal">
      <formula>"F"</formula>
    </cfRule>
  </conditionalFormatting>
  <conditionalFormatting sqref="AD8:AG50">
    <cfRule type="cellIs" dxfId="34" priority="2" operator="equal">
      <formula>0</formula>
    </cfRule>
  </conditionalFormatting>
  <conditionalFormatting sqref="AD51:AG1000">
    <cfRule type="cellIs" dxfId="33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AI49"/>
  <sheetViews>
    <sheetView workbookViewId="0">
      <selection activeCell="G31" sqref="G31"/>
    </sheetView>
  </sheetViews>
  <sheetFormatPr baseColWidth="10" defaultColWidth="11" defaultRowHeight="13"/>
  <cols>
    <col min="1" max="1" width="3.33203125" customWidth="1"/>
    <col min="2" max="2" width="17.6640625" customWidth="1"/>
    <col min="3" max="3" width="10.6640625" hidden="1" customWidth="1"/>
    <col min="4" max="4" width="11.5" hidden="1" customWidth="1"/>
    <col min="5" max="5" width="2.6640625" customWidth="1"/>
    <col min="6" max="6" width="3.1640625" customWidth="1"/>
    <col min="7" max="7" width="2.83203125" customWidth="1"/>
    <col min="8" max="8" width="3.33203125" customWidth="1"/>
    <col min="9" max="9" width="2.5" customWidth="1"/>
    <col min="10" max="11" width="3.1640625" customWidth="1"/>
    <col min="12" max="12" width="2.5" customWidth="1"/>
    <col min="13" max="13" width="3.1640625" customWidth="1"/>
    <col min="14" max="14" width="2.5" customWidth="1"/>
    <col min="15" max="15" width="2.6640625" customWidth="1"/>
    <col min="16" max="16" width="3.33203125" customWidth="1"/>
    <col min="17" max="17" width="3.1640625" customWidth="1"/>
    <col min="18" max="18" width="2.83203125" customWidth="1"/>
    <col min="19" max="19" width="3.5" customWidth="1"/>
    <col min="20" max="20" width="3" customWidth="1"/>
    <col min="21" max="21" width="2.5" customWidth="1"/>
    <col min="22" max="22" width="3.5" customWidth="1"/>
    <col min="23" max="23" width="3" customWidth="1"/>
    <col min="24" max="24" width="3.1640625" customWidth="1"/>
    <col min="25" max="25" width="2.83203125" customWidth="1"/>
    <col min="26" max="26" width="2.5" customWidth="1"/>
    <col min="27" max="27" width="2.6640625" customWidth="1"/>
    <col min="28" max="28" width="2.83203125" customWidth="1"/>
    <col min="29" max="29" width="3.1640625" customWidth="1"/>
    <col min="30" max="30" width="2.83203125" customWidth="1"/>
    <col min="31" max="32" width="3" customWidth="1"/>
    <col min="33" max="33" width="11.5" customWidth="1"/>
  </cols>
  <sheetData>
    <row r="2" spans="1:3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">
      <c r="A3" s="101"/>
      <c r="B3" s="436" t="s">
        <v>173</v>
      </c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123"/>
    </row>
    <row r="4" spans="1:33">
      <c r="A4" s="400"/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</row>
    <row r="5" spans="1:33">
      <c r="A5" s="106" t="s">
        <v>31</v>
      </c>
      <c r="B5" s="107"/>
      <c r="C5" s="401"/>
      <c r="D5" s="402"/>
      <c r="E5" s="402"/>
      <c r="F5" s="402"/>
      <c r="G5" s="403" t="s">
        <v>128</v>
      </c>
      <c r="H5" s="402"/>
      <c r="I5" s="402"/>
      <c r="J5" s="402"/>
      <c r="K5" s="402"/>
      <c r="L5" s="402"/>
      <c r="M5" s="404"/>
      <c r="N5" s="402"/>
      <c r="O5" s="402"/>
      <c r="P5" s="402"/>
      <c r="Q5" s="402"/>
      <c r="R5" s="402"/>
      <c r="S5" s="402"/>
      <c r="T5" s="405" t="s">
        <v>159</v>
      </c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</row>
    <row r="6" spans="1:33">
      <c r="A6" s="416" t="s">
        <v>160</v>
      </c>
      <c r="B6" s="426" t="s">
        <v>161</v>
      </c>
      <c r="C6" s="481"/>
      <c r="D6" s="482"/>
      <c r="E6" s="406" t="s">
        <v>188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19" t="s">
        <v>163</v>
      </c>
      <c r="AE6" s="408" t="s">
        <v>164</v>
      </c>
      <c r="AF6" s="409"/>
      <c r="AG6" s="433" t="s">
        <v>165</v>
      </c>
    </row>
    <row r="7" spans="1:33">
      <c r="A7" s="417"/>
      <c r="B7" s="483"/>
      <c r="C7" s="484"/>
      <c r="D7" s="485"/>
      <c r="E7" s="125"/>
      <c r="F7" s="126"/>
      <c r="G7" s="126"/>
      <c r="H7" s="126"/>
      <c r="I7" s="126"/>
      <c r="J7" s="129"/>
      <c r="K7" s="129"/>
      <c r="L7" s="129"/>
      <c r="M7" s="129"/>
      <c r="N7" s="129"/>
      <c r="O7" s="126"/>
      <c r="P7" s="126"/>
      <c r="Q7" s="126"/>
      <c r="R7" s="126"/>
      <c r="S7" s="126"/>
      <c r="T7" s="129"/>
      <c r="U7" s="129"/>
      <c r="V7" s="129"/>
      <c r="W7" s="129"/>
      <c r="X7" s="129"/>
      <c r="Y7" s="126"/>
      <c r="Z7" s="126"/>
      <c r="AA7" s="126"/>
      <c r="AB7" s="126"/>
      <c r="AC7" s="126"/>
      <c r="AD7" s="420"/>
      <c r="AE7" s="413" t="s">
        <v>166</v>
      </c>
      <c r="AF7" s="431" t="s">
        <v>167</v>
      </c>
      <c r="AG7" s="425"/>
    </row>
    <row r="8" spans="1:33">
      <c r="A8" s="418"/>
      <c r="B8" s="486"/>
      <c r="C8" s="487"/>
      <c r="D8" s="488"/>
      <c r="E8" s="111" t="s">
        <v>168</v>
      </c>
      <c r="F8" s="112" t="s">
        <v>169</v>
      </c>
      <c r="G8" s="112" t="s">
        <v>169</v>
      </c>
      <c r="H8" s="112" t="s">
        <v>170</v>
      </c>
      <c r="I8" s="112" t="s">
        <v>171</v>
      </c>
      <c r="J8" s="117" t="s">
        <v>168</v>
      </c>
      <c r="K8" s="117" t="s">
        <v>169</v>
      </c>
      <c r="L8" s="117" t="s">
        <v>169</v>
      </c>
      <c r="M8" s="117" t="s">
        <v>170</v>
      </c>
      <c r="N8" s="117" t="s">
        <v>171</v>
      </c>
      <c r="O8" s="118" t="s">
        <v>168</v>
      </c>
      <c r="P8" s="118" t="s">
        <v>169</v>
      </c>
      <c r="Q8" s="118" t="s">
        <v>169</v>
      </c>
      <c r="R8" s="118" t="s">
        <v>170</v>
      </c>
      <c r="S8" s="118" t="s">
        <v>171</v>
      </c>
      <c r="T8" s="117" t="s">
        <v>168</v>
      </c>
      <c r="U8" s="117" t="s">
        <v>169</v>
      </c>
      <c r="V8" s="117" t="s">
        <v>169</v>
      </c>
      <c r="W8" s="117" t="s">
        <v>170</v>
      </c>
      <c r="X8" s="117" t="s">
        <v>171</v>
      </c>
      <c r="Y8" s="118" t="s">
        <v>168</v>
      </c>
      <c r="Z8" s="118" t="s">
        <v>169</v>
      </c>
      <c r="AA8" s="118" t="s">
        <v>169</v>
      </c>
      <c r="AB8" s="118" t="s">
        <v>170</v>
      </c>
      <c r="AC8" s="118" t="s">
        <v>171</v>
      </c>
      <c r="AD8" s="421"/>
      <c r="AE8" s="414"/>
      <c r="AF8" s="432"/>
      <c r="AG8" s="427"/>
    </row>
    <row r="9" spans="1:33">
      <c r="A9" s="113">
        <v>1</v>
      </c>
      <c r="B9" s="415" t="e">
        <f>[1]FEB!B22</f>
        <v>#REF!</v>
      </c>
      <c r="C9" s="442"/>
      <c r="D9" s="443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ref="AD9:AD48" si="0">IF((COUNTIF(E9:AC9,"A"))=0,"",COUNTIF(E9:AC9,"A"))</f>
        <v/>
      </c>
      <c r="AE9" s="121" t="str">
        <f t="shared" ref="AE9:AE48" si="1">IF((COUNTIF(E9:AC9,"L"))=0,"",COUNTIF(E9:AC9,"L"))</f>
        <v/>
      </c>
      <c r="AF9" s="122" t="str">
        <f t="shared" ref="AF9:AF48" si="2">IF((COUNTIF(E9:AC9,"F"))=0,"",COUNTIF(E9:AC9,"F"))</f>
        <v/>
      </c>
      <c r="AG9" s="124" t="str">
        <f t="shared" ref="AG9:AG48" si="3">IF((IF(ISBLANK(AD9),COUNTIF(E9:AC9,"p"),COUNTIF(E9:AC9,"p")+COUNTIF(E9:AC9,"A")))=0,"",IF(ISBLANK(AD9),COUNTIF(E9:AC9,"p"),COUNTIF(E9:AC9,"p")+COUNTIF(E9:AC9,"A")))</f>
        <v/>
      </c>
    </row>
    <row r="10" spans="1:33">
      <c r="A10" s="113">
        <v>2</v>
      </c>
      <c r="B10" s="415" t="e">
        <f>[1]FEB!B23</f>
        <v>#REF!</v>
      </c>
      <c r="C10" s="442"/>
      <c r="D10" s="443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3</v>
      </c>
      <c r="B11" s="415" t="e">
        <f>[1]FEB!B24</f>
        <v>#REF!</v>
      </c>
      <c r="C11" s="442"/>
      <c r="D11" s="443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4</v>
      </c>
      <c r="B12" s="415" t="e">
        <f>[1]FEB!B25</f>
        <v>#REF!</v>
      </c>
      <c r="C12" s="442"/>
      <c r="D12" s="443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5</v>
      </c>
      <c r="B13" s="415" t="e">
        <f>[1]FEB!B26</f>
        <v>#REF!</v>
      </c>
      <c r="C13" s="442"/>
      <c r="D13" s="443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6</v>
      </c>
      <c r="B14" s="415" t="e">
        <f>[1]FEB!B27</f>
        <v>#REF!</v>
      </c>
      <c r="C14" s="442"/>
      <c r="D14" s="443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7</v>
      </c>
      <c r="B15" s="415" t="e">
        <f>[1]FEB!B28</f>
        <v>#REF!</v>
      </c>
      <c r="C15" s="442"/>
      <c r="D15" s="443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8</v>
      </c>
      <c r="B16" s="415" t="e">
        <f>[1]FEB!B29</f>
        <v>#REF!</v>
      </c>
      <c r="C16" s="442"/>
      <c r="D16" s="443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9</v>
      </c>
      <c r="B17" s="415" t="e">
        <f>[1]FEB!B30</f>
        <v>#REF!</v>
      </c>
      <c r="C17" s="442"/>
      <c r="D17" s="443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10</v>
      </c>
      <c r="B18" s="415" t="e">
        <f>[1]FEB!B31</f>
        <v>#REF!</v>
      </c>
      <c r="C18" s="442"/>
      <c r="D18" s="443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11</v>
      </c>
      <c r="B19" s="415" t="e">
        <f>[1]FEB!B32</f>
        <v>#REF!</v>
      </c>
      <c r="C19" s="442"/>
      <c r="D19" s="443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12</v>
      </c>
      <c r="B20" s="415" t="e">
        <f>[1]FEB!B33</f>
        <v>#REF!</v>
      </c>
      <c r="C20" s="442"/>
      <c r="D20" s="443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13</v>
      </c>
      <c r="B21" s="415" t="e">
        <f>[1]FEB!B34</f>
        <v>#REF!</v>
      </c>
      <c r="C21" s="442"/>
      <c r="D21" s="443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14</v>
      </c>
      <c r="B22" s="415" t="e">
        <f>[1]FEB!B35</f>
        <v>#REF!</v>
      </c>
      <c r="C22" s="442"/>
      <c r="D22" s="443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15</v>
      </c>
      <c r="B23" s="415" t="e">
        <f>[1]FEB!B36</f>
        <v>#REF!</v>
      </c>
      <c r="C23" s="442"/>
      <c r="D23" s="443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16</v>
      </c>
      <c r="B24" s="415" t="e">
        <f>[1]FEB!B37</f>
        <v>#REF!</v>
      </c>
      <c r="C24" s="442"/>
      <c r="D24" s="443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17</v>
      </c>
      <c r="B25" s="415" t="e">
        <f>[1]FEB!B38</f>
        <v>#REF!</v>
      </c>
      <c r="C25" s="442"/>
      <c r="D25" s="443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18</v>
      </c>
      <c r="B26" s="415" t="e">
        <f>[1]FEB!B39</f>
        <v>#REF!</v>
      </c>
      <c r="C26" s="442"/>
      <c r="D26" s="443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19</v>
      </c>
      <c r="B27" s="415" t="e">
        <f>[1]FEB!B40</f>
        <v>#REF!</v>
      </c>
      <c r="C27" s="442"/>
      <c r="D27" s="443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20</v>
      </c>
      <c r="B28" s="415" t="e">
        <f>[1]FEB!B41</f>
        <v>#REF!</v>
      </c>
      <c r="C28" s="442"/>
      <c r="D28" s="443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21</v>
      </c>
      <c r="B29" s="415" t="e">
        <f>[1]FEB!B42</f>
        <v>#REF!</v>
      </c>
      <c r="C29" s="442"/>
      <c r="D29" s="443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22</v>
      </c>
      <c r="B30" s="415" t="e">
        <f>[1]FEB!B43</f>
        <v>#REF!</v>
      </c>
      <c r="C30" s="442"/>
      <c r="D30" s="443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23</v>
      </c>
      <c r="B31" s="415" t="e">
        <f>[1]FEB!B44</f>
        <v>#REF!</v>
      </c>
      <c r="C31" s="442"/>
      <c r="D31" s="443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24</v>
      </c>
      <c r="B32" s="415" t="e">
        <f>[1]FEB!B45</f>
        <v>#REF!</v>
      </c>
      <c r="C32" s="442"/>
      <c r="D32" s="443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5">
      <c r="A33" s="113">
        <v>25</v>
      </c>
      <c r="B33" s="415" t="e">
        <f>[1]FEB!B46</f>
        <v>#REF!</v>
      </c>
      <c r="C33" s="442"/>
      <c r="D33" s="443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5">
      <c r="A34" s="113">
        <v>26</v>
      </c>
      <c r="B34" s="415" t="e">
        <f>[1]FEB!B47</f>
        <v>#REF!</v>
      </c>
      <c r="C34" s="442"/>
      <c r="D34" s="443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5">
      <c r="A35" s="113">
        <v>27</v>
      </c>
      <c r="B35" s="415"/>
      <c r="C35" s="442"/>
      <c r="D35" s="443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5">
      <c r="A36" s="113">
        <v>28</v>
      </c>
      <c r="B36" s="136"/>
      <c r="C36" s="137"/>
      <c r="D36" s="5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5">
      <c r="A37" s="113">
        <v>29</v>
      </c>
      <c r="B37" s="138"/>
      <c r="C37" s="139"/>
      <c r="D37" s="5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5">
      <c r="A38" s="113">
        <v>30</v>
      </c>
      <c r="B38" s="5"/>
      <c r="C38" s="5"/>
      <c r="D38" s="5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5">
      <c r="A39" s="140">
        <v>31</v>
      </c>
      <c r="B39" s="141"/>
      <c r="C39" s="142"/>
      <c r="D39" s="5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5">
      <c r="A40" s="140">
        <v>32</v>
      </c>
      <c r="B40" s="141"/>
      <c r="C40" s="143"/>
      <c r="D40" s="5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5">
      <c r="A41" s="140">
        <v>33</v>
      </c>
      <c r="B41" s="141"/>
      <c r="C41" s="143"/>
      <c r="D41" s="5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5">
      <c r="A42" s="140">
        <v>34</v>
      </c>
      <c r="B42" s="141"/>
      <c r="C42" s="143"/>
      <c r="D42" s="5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5">
      <c r="A43" s="140">
        <v>35</v>
      </c>
      <c r="B43" s="141"/>
      <c r="C43" s="143"/>
      <c r="D43" s="5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5">
      <c r="A44" s="140">
        <v>36</v>
      </c>
      <c r="B44" s="141"/>
      <c r="C44" s="143"/>
      <c r="D44" s="5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I44" s="80"/>
    </row>
    <row r="45" spans="1:35">
      <c r="A45" s="140">
        <v>37</v>
      </c>
      <c r="B45" s="141"/>
      <c r="C45" s="143"/>
      <c r="D45" s="5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I45" s="80"/>
    </row>
    <row r="46" spans="1:35">
      <c r="A46" s="140">
        <v>38</v>
      </c>
      <c r="B46" s="141"/>
      <c r="C46" s="143"/>
      <c r="D46" s="5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5">
      <c r="A47" s="140">
        <v>39</v>
      </c>
      <c r="B47" s="141"/>
      <c r="C47" s="143"/>
      <c r="D47" s="5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  <row r="48" spans="1:35">
      <c r="A48" s="140">
        <v>40</v>
      </c>
      <c r="B48" s="141"/>
      <c r="C48" s="143"/>
      <c r="D48" s="5"/>
      <c r="E48" s="120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32"/>
      <c r="AD48" s="120" t="str">
        <f t="shared" si="0"/>
        <v/>
      </c>
      <c r="AE48" s="121" t="str">
        <f t="shared" si="1"/>
        <v/>
      </c>
      <c r="AF48" s="122" t="str">
        <f t="shared" si="2"/>
        <v/>
      </c>
      <c r="AG48" s="124" t="str">
        <f t="shared" si="3"/>
        <v/>
      </c>
    </row>
    <row r="49" spans="6:6">
      <c r="F49" s="144"/>
    </row>
  </sheetData>
  <mergeCells count="41">
    <mergeCell ref="B9:D9"/>
    <mergeCell ref="B10:D10"/>
    <mergeCell ref="B11:D11"/>
    <mergeCell ref="B32:D32"/>
    <mergeCell ref="B33:D33"/>
    <mergeCell ref="B34:D34"/>
    <mergeCell ref="B21:D21"/>
    <mergeCell ref="B12:D12"/>
    <mergeCell ref="B13:D13"/>
    <mergeCell ref="B14:D14"/>
    <mergeCell ref="B15:D15"/>
    <mergeCell ref="B16:D16"/>
    <mergeCell ref="B35:D35"/>
    <mergeCell ref="A6:A8"/>
    <mergeCell ref="B27:D27"/>
    <mergeCell ref="B28:D28"/>
    <mergeCell ref="B29:D29"/>
    <mergeCell ref="B30:D30"/>
    <mergeCell ref="B31:D31"/>
    <mergeCell ref="B22:D22"/>
    <mergeCell ref="B23:D23"/>
    <mergeCell ref="B24:D24"/>
    <mergeCell ref="B25:D25"/>
    <mergeCell ref="B26:D26"/>
    <mergeCell ref="B17:D17"/>
    <mergeCell ref="B18:D18"/>
    <mergeCell ref="B19:D19"/>
    <mergeCell ref="B20:D20"/>
    <mergeCell ref="AD6:AD8"/>
    <mergeCell ref="AE7:AE8"/>
    <mergeCell ref="AF7:AF8"/>
    <mergeCell ref="B3:AF3"/>
    <mergeCell ref="A4:AG4"/>
    <mergeCell ref="C5:F5"/>
    <mergeCell ref="G5:L5"/>
    <mergeCell ref="M5:S5"/>
    <mergeCell ref="T5:AG5"/>
    <mergeCell ref="AG6:AG8"/>
    <mergeCell ref="B6:D8"/>
    <mergeCell ref="E6:AC6"/>
    <mergeCell ref="AE6:AF6"/>
  </mergeCells>
  <conditionalFormatting sqref="B9:D35">
    <cfRule type="cellIs" dxfId="32" priority="3" operator="equal">
      <formula>" , "</formula>
    </cfRule>
  </conditionalFormatting>
  <conditionalFormatting sqref="E9:AC48">
    <cfRule type="cellIs" dxfId="31" priority="2" operator="equal">
      <formula>"F"</formula>
    </cfRule>
  </conditionalFormatting>
  <conditionalFormatting sqref="AD9:AG48">
    <cfRule type="cellIs" dxfId="30" priority="1" operator="equal">
      <formula>0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57B17"/>
    <pageSetUpPr fitToPage="1"/>
  </sheetPr>
  <dimension ref="A1:CS1000"/>
  <sheetViews>
    <sheetView tabSelected="1" workbookViewId="0">
      <selection activeCell="AJ18" sqref="AJ18"/>
    </sheetView>
  </sheetViews>
  <sheetFormatPr baseColWidth="10" defaultColWidth="14.5" defaultRowHeight="15" customHeight="1"/>
  <cols>
    <col min="1" max="1" width="10.6640625" customWidth="1"/>
    <col min="2" max="2" width="3.5" customWidth="1"/>
    <col min="3" max="3" width="28.33203125" customWidth="1"/>
    <col min="4" max="4" width="12.1640625" customWidth="1"/>
    <col min="5" max="5" width="5" customWidth="1"/>
    <col min="6" max="6" width="24.1640625" customWidth="1"/>
    <col min="7" max="7" width="12.6640625" customWidth="1"/>
    <col min="8" max="8" width="0.1640625" hidden="1" customWidth="1"/>
    <col min="9" max="9" width="10.6640625" hidden="1" customWidth="1"/>
    <col min="10" max="10" width="7" hidden="1" customWidth="1"/>
    <col min="11" max="13" width="10.6640625" hidden="1" customWidth="1"/>
    <col min="14" max="33" width="14.5" hidden="1" customWidth="1"/>
    <col min="36" max="36" width="12.33203125" customWidth="1"/>
    <col min="37" max="54" width="14.5" hidden="1" customWidth="1"/>
    <col min="55" max="55" width="14.1640625" hidden="1" customWidth="1"/>
    <col min="56" max="56" width="0.1640625" hidden="1" customWidth="1"/>
    <col min="57" max="59" width="14.5" hidden="1" customWidth="1"/>
    <col min="60" max="61" width="0.1640625" hidden="1" customWidth="1"/>
    <col min="62" max="65" width="14.5" hidden="1" customWidth="1"/>
    <col min="66" max="66" width="0.1640625" customWidth="1"/>
    <col min="67" max="67" width="14.5" hidden="1" customWidth="1"/>
  </cols>
  <sheetData>
    <row r="1" spans="1:97" s="288" customFormat="1" ht="13">
      <c r="A1" s="289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</row>
    <row r="2" spans="1:97" s="288" customFormat="1" ht="18.75" customHeight="1">
      <c r="B2" s="290"/>
      <c r="C2" s="290"/>
      <c r="D2" s="290"/>
      <c r="E2" s="290"/>
      <c r="F2" s="290"/>
      <c r="G2" s="290"/>
      <c r="H2" s="290"/>
      <c r="I2" s="299"/>
      <c r="J2" s="299"/>
      <c r="K2" s="299"/>
      <c r="L2" s="299"/>
      <c r="M2" s="299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</row>
    <row r="3" spans="1:97" s="288" customFormat="1" ht="24.75" customHeight="1">
      <c r="B3" s="290"/>
      <c r="C3" s="290"/>
      <c r="D3" s="290"/>
      <c r="E3" s="290"/>
      <c r="F3" s="290"/>
      <c r="G3" s="290"/>
      <c r="H3" s="290"/>
      <c r="I3" s="299"/>
      <c r="J3" s="299"/>
      <c r="K3" s="299"/>
      <c r="L3" s="299"/>
      <c r="M3" s="299"/>
      <c r="BO3" s="298"/>
      <c r="BP3" s="298"/>
      <c r="BQ3" s="298"/>
      <c r="BR3" s="298"/>
      <c r="BS3" s="298"/>
      <c r="BT3" s="298"/>
      <c r="BU3" s="298"/>
      <c r="BV3" s="298"/>
      <c r="BW3" s="298"/>
      <c r="BX3" s="298"/>
      <c r="BY3" s="298"/>
      <c r="BZ3" s="298"/>
      <c r="CA3" s="298"/>
      <c r="CB3" s="298"/>
      <c r="CC3" s="298"/>
      <c r="CD3" s="298"/>
      <c r="CE3" s="298"/>
      <c r="CF3" s="298"/>
      <c r="CG3" s="298"/>
      <c r="CH3" s="298"/>
      <c r="CI3" s="298"/>
      <c r="CJ3" s="298"/>
      <c r="CK3" s="298"/>
      <c r="CL3" s="298"/>
      <c r="CM3" s="298"/>
      <c r="CN3" s="298"/>
      <c r="CO3" s="298"/>
      <c r="CP3" s="298"/>
      <c r="CQ3" s="298"/>
      <c r="CR3" s="298"/>
      <c r="CS3" s="298"/>
    </row>
    <row r="4" spans="1:97" s="288" customFormat="1" ht="51" customHeight="1">
      <c r="B4" s="290"/>
      <c r="C4" s="290"/>
      <c r="D4" s="290"/>
      <c r="E4" s="290"/>
      <c r="F4" s="290"/>
      <c r="G4" s="290"/>
      <c r="H4" s="290"/>
      <c r="I4" s="299"/>
      <c r="J4" s="299"/>
      <c r="K4" s="299"/>
      <c r="L4" s="299"/>
      <c r="M4" s="299"/>
      <c r="BO4" s="298"/>
      <c r="BP4" s="298"/>
      <c r="BQ4" s="298"/>
      <c r="BR4" s="298"/>
      <c r="BS4" s="298"/>
      <c r="BT4" s="298"/>
      <c r="BU4" s="298"/>
      <c r="BV4" s="298"/>
      <c r="BW4" s="298"/>
      <c r="BX4" s="298"/>
      <c r="BY4" s="298"/>
      <c r="BZ4" s="298"/>
      <c r="CA4" s="298"/>
      <c r="CB4" s="298"/>
      <c r="CC4" s="298"/>
      <c r="CD4" s="298"/>
      <c r="CE4" s="298"/>
      <c r="CF4" s="298"/>
      <c r="CG4" s="298"/>
      <c r="CH4" s="298"/>
      <c r="CI4" s="298"/>
      <c r="CJ4" s="298"/>
      <c r="CK4" s="298"/>
      <c r="CL4" s="298"/>
      <c r="CM4" s="298"/>
      <c r="CN4" s="298"/>
      <c r="CO4" s="298"/>
      <c r="CP4" s="298"/>
      <c r="CQ4" s="298"/>
      <c r="CR4" s="298"/>
      <c r="CS4" s="298"/>
    </row>
    <row r="5" spans="1:97" s="288" customFormat="1" ht="61.5" customHeight="1">
      <c r="B5" s="290"/>
      <c r="C5" s="291"/>
      <c r="D5" s="291"/>
      <c r="E5" s="291"/>
      <c r="F5" s="291"/>
      <c r="G5" s="291"/>
      <c r="H5" s="290"/>
      <c r="K5" s="299"/>
      <c r="L5" s="299"/>
      <c r="M5" s="299"/>
      <c r="BO5" s="298"/>
      <c r="BP5" s="298"/>
      <c r="BQ5" s="298"/>
      <c r="BR5" s="298"/>
      <c r="BS5" s="298"/>
      <c r="BT5" s="298"/>
      <c r="BU5" s="298"/>
      <c r="BV5" s="298"/>
      <c r="BW5" s="298"/>
      <c r="BX5" s="298"/>
      <c r="BY5" s="298"/>
      <c r="BZ5" s="298"/>
      <c r="CA5" s="298"/>
      <c r="CB5" s="298"/>
      <c r="CC5" s="298"/>
      <c r="CD5" s="298"/>
      <c r="CE5" s="298"/>
      <c r="CF5" s="298"/>
      <c r="CG5" s="298"/>
      <c r="CH5" s="298"/>
      <c r="CI5" s="298"/>
      <c r="CJ5" s="298"/>
      <c r="CK5" s="298"/>
      <c r="CL5" s="298"/>
      <c r="CM5" s="298"/>
      <c r="CN5" s="298"/>
      <c r="CO5" s="298"/>
      <c r="CP5" s="298"/>
      <c r="CQ5" s="298"/>
      <c r="CR5" s="298"/>
      <c r="CS5" s="298"/>
    </row>
    <row r="6" spans="1:97" s="288" customFormat="1" ht="27" customHeight="1">
      <c r="B6" s="292"/>
      <c r="C6" s="293" t="s">
        <v>16</v>
      </c>
      <c r="D6" s="360"/>
      <c r="E6" s="361"/>
      <c r="F6" s="361"/>
      <c r="G6" s="362"/>
      <c r="H6" s="290"/>
      <c r="I6" s="363"/>
      <c r="J6" s="364"/>
      <c r="K6" s="364"/>
      <c r="L6" s="299"/>
      <c r="M6" s="299"/>
      <c r="BO6" s="298"/>
      <c r="BP6" s="298"/>
      <c r="BQ6" s="298"/>
      <c r="BR6" s="298"/>
      <c r="BS6" s="298"/>
      <c r="BT6" s="298"/>
      <c r="BU6" s="298"/>
      <c r="BV6" s="298"/>
      <c r="BW6" s="298"/>
      <c r="BX6" s="298"/>
      <c r="BY6" s="298"/>
      <c r="BZ6" s="298"/>
      <c r="CA6" s="298"/>
      <c r="CB6" s="298"/>
      <c r="CC6" s="298"/>
      <c r="CD6" s="298"/>
      <c r="CE6" s="298"/>
      <c r="CF6" s="298"/>
      <c r="CG6" s="298"/>
      <c r="CH6" s="298"/>
      <c r="CI6" s="298"/>
      <c r="CJ6" s="298"/>
      <c r="CK6" s="298"/>
      <c r="CL6" s="298"/>
      <c r="CM6" s="298"/>
      <c r="CN6" s="298"/>
      <c r="CO6" s="298"/>
      <c r="CP6" s="298"/>
      <c r="CQ6" s="298"/>
      <c r="CR6" s="298"/>
      <c r="CS6" s="298"/>
    </row>
    <row r="7" spans="1:97" s="288" customFormat="1" ht="27" customHeight="1">
      <c r="B7" s="292"/>
      <c r="C7" s="294" t="s">
        <v>17</v>
      </c>
      <c r="D7" s="365"/>
      <c r="E7" s="366"/>
      <c r="F7" s="366"/>
      <c r="G7" s="367"/>
      <c r="H7" s="290"/>
      <c r="I7" s="299"/>
      <c r="J7" s="299"/>
      <c r="K7" s="299"/>
      <c r="L7" s="299"/>
      <c r="M7" s="299"/>
      <c r="BO7" s="298"/>
      <c r="BP7" s="298"/>
      <c r="BQ7" s="298"/>
      <c r="BR7" s="298"/>
      <c r="BS7" s="298"/>
      <c r="BT7" s="298"/>
      <c r="BU7" s="298"/>
      <c r="BV7" s="298"/>
      <c r="BW7" s="298"/>
      <c r="BX7" s="298"/>
      <c r="BY7" s="298"/>
      <c r="BZ7" s="298"/>
      <c r="CA7" s="298"/>
      <c r="CB7" s="298"/>
      <c r="CC7" s="298"/>
      <c r="CD7" s="298"/>
      <c r="CE7" s="298"/>
      <c r="CF7" s="298"/>
      <c r="CG7" s="298"/>
      <c r="CH7" s="298"/>
      <c r="CI7" s="298"/>
      <c r="CJ7" s="298"/>
      <c r="CK7" s="298"/>
      <c r="CL7" s="298"/>
      <c r="CM7" s="298"/>
      <c r="CN7" s="298"/>
      <c r="CO7" s="298"/>
      <c r="CP7" s="298"/>
      <c r="CQ7" s="298"/>
      <c r="CR7" s="298"/>
      <c r="CS7" s="298"/>
    </row>
    <row r="8" spans="1:97" s="288" customFormat="1" ht="27" customHeight="1">
      <c r="B8" s="292"/>
      <c r="C8" s="293" t="s">
        <v>18</v>
      </c>
      <c r="D8" s="368"/>
      <c r="E8" s="369"/>
      <c r="F8" s="369"/>
      <c r="G8" s="370"/>
      <c r="H8" s="290"/>
      <c r="I8" s="299"/>
      <c r="J8" s="299"/>
      <c r="K8" s="299"/>
      <c r="L8" s="299"/>
      <c r="M8" s="299"/>
      <c r="BC8" s="301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</row>
    <row r="9" spans="1:97" s="288" customFormat="1" ht="27" customHeight="1">
      <c r="B9" s="292"/>
      <c r="C9" s="295" t="s">
        <v>19</v>
      </c>
      <c r="D9" s="365"/>
      <c r="E9" s="366"/>
      <c r="F9" s="366"/>
      <c r="G9" s="367"/>
      <c r="H9" s="290"/>
      <c r="I9" s="299"/>
      <c r="J9" s="299"/>
      <c r="K9" s="299"/>
      <c r="L9" s="299"/>
      <c r="M9" s="299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298"/>
      <c r="CP9" s="298"/>
      <c r="CQ9" s="298"/>
      <c r="CR9" s="298"/>
      <c r="CS9" s="298"/>
    </row>
    <row r="10" spans="1:97" s="288" customFormat="1" ht="27" customHeight="1">
      <c r="B10" s="292"/>
      <c r="C10" s="293" t="s">
        <v>20</v>
      </c>
      <c r="D10" s="360"/>
      <c r="E10" s="361"/>
      <c r="F10" s="361"/>
      <c r="G10" s="362"/>
      <c r="H10" s="290"/>
      <c r="I10" s="300"/>
      <c r="J10" s="300"/>
      <c r="K10" s="300"/>
      <c r="L10" s="300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</row>
    <row r="11" spans="1:97" s="288" customFormat="1" ht="27" customHeight="1">
      <c r="B11" s="292"/>
      <c r="C11" s="295" t="s">
        <v>21</v>
      </c>
      <c r="D11" s="365"/>
      <c r="E11" s="366"/>
      <c r="F11" s="366"/>
      <c r="G11" s="367"/>
      <c r="H11" s="290"/>
      <c r="I11" s="300"/>
      <c r="J11" s="300"/>
      <c r="K11" s="300"/>
      <c r="L11" s="300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</row>
    <row r="12" spans="1:97" s="288" customFormat="1" ht="27" customHeight="1">
      <c r="B12" s="292"/>
      <c r="C12" s="293" t="s">
        <v>22</v>
      </c>
      <c r="D12" s="360"/>
      <c r="E12" s="361"/>
      <c r="F12" s="361"/>
      <c r="G12" s="362"/>
      <c r="H12" s="290"/>
      <c r="I12" s="300"/>
      <c r="J12" s="300"/>
      <c r="K12" s="300"/>
      <c r="L12" s="300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</row>
    <row r="13" spans="1:97" s="288" customFormat="1" ht="27" customHeight="1">
      <c r="B13" s="292"/>
      <c r="C13" s="295" t="s">
        <v>23</v>
      </c>
      <c r="D13" s="365"/>
      <c r="E13" s="366"/>
      <c r="F13" s="366"/>
      <c r="G13" s="367"/>
      <c r="H13" s="290"/>
      <c r="I13" s="300"/>
      <c r="J13" s="300"/>
      <c r="K13" s="300"/>
      <c r="L13" s="300"/>
      <c r="BO13" s="298"/>
      <c r="BP13" s="298"/>
      <c r="BQ13" s="298"/>
      <c r="BR13" s="298"/>
      <c r="BS13" s="298"/>
      <c r="BT13" s="298"/>
      <c r="BU13" s="298"/>
      <c r="BV13" s="298"/>
      <c r="BW13" s="298"/>
      <c r="BX13" s="298"/>
      <c r="BY13" s="298"/>
      <c r="BZ13" s="298"/>
      <c r="CA13" s="298"/>
      <c r="CB13" s="298"/>
      <c r="CC13" s="298"/>
      <c r="CD13" s="298"/>
      <c r="CE13" s="298"/>
      <c r="CF13" s="298"/>
      <c r="CG13" s="298"/>
      <c r="CH13" s="298"/>
      <c r="CI13" s="298"/>
      <c r="CJ13" s="298"/>
      <c r="CK13" s="298"/>
      <c r="CL13" s="298"/>
      <c r="CM13" s="298"/>
      <c r="CN13" s="298"/>
      <c r="CO13" s="298"/>
      <c r="CP13" s="298"/>
      <c r="CQ13" s="298"/>
      <c r="CR13" s="298"/>
      <c r="CS13" s="298"/>
    </row>
    <row r="14" spans="1:97" s="288" customFormat="1" ht="27" customHeight="1">
      <c r="B14" s="292"/>
      <c r="C14" s="293" t="s">
        <v>24</v>
      </c>
      <c r="D14" s="360"/>
      <c r="E14" s="361"/>
      <c r="F14" s="361"/>
      <c r="G14" s="362"/>
      <c r="H14" s="290"/>
      <c r="I14" s="300"/>
      <c r="J14" s="300"/>
      <c r="K14" s="300"/>
      <c r="L14" s="300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G14" s="298"/>
      <c r="CH14" s="298"/>
      <c r="CI14" s="298"/>
      <c r="CJ14" s="298"/>
      <c r="CK14" s="298"/>
      <c r="CL14" s="298"/>
      <c r="CM14" s="298"/>
      <c r="CN14" s="298"/>
      <c r="CO14" s="298"/>
      <c r="CP14" s="298"/>
      <c r="CQ14" s="298"/>
      <c r="CR14" s="298"/>
      <c r="CS14" s="298"/>
    </row>
    <row r="15" spans="1:97" s="288" customFormat="1" ht="27" customHeight="1">
      <c r="B15" s="292"/>
      <c r="C15" s="295" t="s">
        <v>25</v>
      </c>
      <c r="D15" s="365"/>
      <c r="E15" s="366"/>
      <c r="F15" s="366"/>
      <c r="G15" s="367"/>
      <c r="H15" s="290"/>
      <c r="I15" s="300"/>
      <c r="J15" s="300"/>
      <c r="K15" s="300"/>
      <c r="L15" s="300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298"/>
      <c r="CP15" s="298"/>
      <c r="CQ15" s="298"/>
      <c r="CR15" s="298"/>
      <c r="CS15" s="298"/>
    </row>
    <row r="16" spans="1:97" s="288" customFormat="1" ht="27" customHeight="1">
      <c r="B16" s="292"/>
      <c r="C16" s="296" t="s">
        <v>26</v>
      </c>
      <c r="D16" s="371"/>
      <c r="E16" s="372"/>
      <c r="F16" s="372"/>
      <c r="G16" s="373"/>
      <c r="H16" s="290"/>
      <c r="I16" s="300"/>
      <c r="J16" s="300"/>
      <c r="K16" s="300"/>
      <c r="L16" s="300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8"/>
      <c r="CC16" s="298"/>
      <c r="CD16" s="298"/>
      <c r="CE16" s="298"/>
      <c r="CF16" s="298"/>
      <c r="CG16" s="298"/>
      <c r="CH16" s="298"/>
      <c r="CI16" s="298"/>
      <c r="CJ16" s="298"/>
      <c r="CK16" s="298"/>
      <c r="CL16" s="298"/>
      <c r="CM16" s="298"/>
      <c r="CN16" s="298"/>
      <c r="CO16" s="298"/>
      <c r="CP16" s="298"/>
      <c r="CQ16" s="298"/>
      <c r="CR16" s="298"/>
      <c r="CS16" s="298"/>
    </row>
    <row r="17" spans="1:97" s="288" customFormat="1" ht="27" customHeight="1">
      <c r="B17" s="292"/>
      <c r="C17" s="297" t="s">
        <v>27</v>
      </c>
      <c r="D17" s="374"/>
      <c r="E17" s="366"/>
      <c r="F17" s="366"/>
      <c r="G17" s="367"/>
      <c r="H17" s="290"/>
      <c r="I17" s="300"/>
      <c r="J17" s="300"/>
      <c r="K17" s="300"/>
      <c r="L17" s="300"/>
      <c r="BO17" s="298"/>
      <c r="BP17" s="298"/>
      <c r="BQ17" s="298"/>
      <c r="BR17" s="298"/>
      <c r="BS17" s="298"/>
      <c r="BT17" s="298"/>
      <c r="BU17" s="298"/>
      <c r="BV17" s="298"/>
      <c r="BW17" s="298"/>
      <c r="BX17" s="298"/>
      <c r="BY17" s="298"/>
      <c r="BZ17" s="298"/>
      <c r="CA17" s="298"/>
      <c r="CB17" s="298"/>
      <c r="CC17" s="298"/>
      <c r="CD17" s="298"/>
      <c r="CE17" s="298"/>
      <c r="CF17" s="298"/>
      <c r="CG17" s="298"/>
      <c r="CH17" s="298"/>
      <c r="CI17" s="298"/>
      <c r="CJ17" s="298"/>
      <c r="CK17" s="298"/>
      <c r="CL17" s="298"/>
      <c r="CM17" s="298"/>
      <c r="CN17" s="298"/>
      <c r="CO17" s="298"/>
      <c r="CP17" s="298"/>
      <c r="CQ17" s="298"/>
      <c r="CR17" s="298"/>
      <c r="CS17" s="298"/>
    </row>
    <row r="18" spans="1:97" s="288" customFormat="1" ht="18" customHeight="1">
      <c r="B18" s="290"/>
      <c r="C18" s="290"/>
      <c r="D18" s="290"/>
      <c r="E18" s="290"/>
      <c r="F18" s="290"/>
      <c r="G18" s="290"/>
      <c r="H18" s="290"/>
      <c r="I18" s="300"/>
      <c r="J18" s="300"/>
      <c r="K18" s="300"/>
      <c r="L18" s="300"/>
      <c r="BO18" s="298"/>
      <c r="BP18" s="298"/>
      <c r="BQ18" s="298"/>
      <c r="BR18" s="298"/>
      <c r="BS18" s="298"/>
      <c r="BT18" s="298"/>
      <c r="BU18" s="298"/>
      <c r="BV18" s="298"/>
      <c r="BW18" s="298"/>
      <c r="BX18" s="298"/>
      <c r="BY18" s="298"/>
      <c r="BZ18" s="298"/>
      <c r="CA18" s="298"/>
      <c r="CB18" s="298"/>
      <c r="CC18" s="298"/>
      <c r="CD18" s="298"/>
      <c r="CE18" s="298"/>
      <c r="CF18" s="298"/>
      <c r="CG18" s="298"/>
      <c r="CH18" s="298"/>
      <c r="CI18" s="298"/>
      <c r="CJ18" s="298"/>
      <c r="CK18" s="298"/>
      <c r="CL18" s="298"/>
      <c r="CM18" s="298"/>
      <c r="CN18" s="298"/>
      <c r="CO18" s="298"/>
      <c r="CP18" s="298"/>
      <c r="CQ18" s="298"/>
      <c r="CR18" s="298"/>
      <c r="CS18" s="298"/>
    </row>
    <row r="19" spans="1:97" s="288" customFormat="1" ht="18" customHeight="1">
      <c r="B19" s="290"/>
      <c r="C19" s="290"/>
      <c r="D19" s="290"/>
      <c r="E19" s="290"/>
      <c r="F19" s="290"/>
      <c r="G19" s="290"/>
      <c r="H19" s="290"/>
      <c r="I19" s="300"/>
      <c r="J19" s="300"/>
      <c r="K19" s="300"/>
      <c r="L19" s="300"/>
      <c r="BO19" s="298"/>
      <c r="BP19" s="298"/>
      <c r="BQ19" s="298"/>
      <c r="BR19" s="298"/>
      <c r="BS19" s="298"/>
      <c r="BT19" s="298"/>
      <c r="BU19" s="298"/>
      <c r="BV19" s="298"/>
      <c r="BW19" s="298"/>
      <c r="BX19" s="298"/>
      <c r="BY19" s="298"/>
      <c r="BZ19" s="298"/>
      <c r="CA19" s="298"/>
      <c r="CB19" s="298"/>
      <c r="CC19" s="298"/>
      <c r="CD19" s="298"/>
      <c r="CE19" s="298"/>
      <c r="CF19" s="298"/>
      <c r="CG19" s="298"/>
      <c r="CH19" s="298"/>
      <c r="CI19" s="298"/>
      <c r="CJ19" s="298"/>
      <c r="CK19" s="298"/>
      <c r="CL19" s="298"/>
      <c r="CM19" s="298"/>
      <c r="CN19" s="298"/>
      <c r="CO19" s="298"/>
      <c r="CP19" s="298"/>
      <c r="CQ19" s="298"/>
      <c r="CR19" s="298"/>
      <c r="CS19" s="298"/>
    </row>
    <row r="20" spans="1:97" s="288" customFormat="1" ht="18" customHeight="1">
      <c r="B20" s="290"/>
      <c r="C20" s="290"/>
      <c r="D20" s="290"/>
      <c r="E20" s="290"/>
      <c r="F20" s="290"/>
      <c r="G20" s="290"/>
      <c r="H20" s="290"/>
      <c r="I20" s="300"/>
      <c r="J20" s="300"/>
      <c r="K20" s="300"/>
      <c r="L20" s="300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298"/>
      <c r="CP20" s="298"/>
      <c r="CQ20" s="298"/>
      <c r="CR20" s="298"/>
      <c r="CS20" s="298"/>
    </row>
    <row r="21" spans="1:97" s="288" customFormat="1" ht="18" customHeight="1">
      <c r="A21" s="298"/>
      <c r="B21" s="298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8"/>
      <c r="CA21" s="298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298"/>
      <c r="CP21" s="298"/>
      <c r="CQ21" s="298"/>
      <c r="CR21" s="298"/>
      <c r="CS21" s="298"/>
    </row>
    <row r="22" spans="1:97" s="288" customFormat="1" ht="18" customHeight="1">
      <c r="A22" s="298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BO22" s="298"/>
      <c r="BP22" s="298"/>
      <c r="BQ22" s="298"/>
      <c r="BR22" s="298"/>
      <c r="BS22" s="298"/>
      <c r="BT22" s="298"/>
      <c r="BU22" s="298"/>
      <c r="BV22" s="298"/>
      <c r="BW22" s="298"/>
      <c r="BX22" s="298"/>
      <c r="BY22" s="298"/>
      <c r="BZ22" s="298"/>
      <c r="CA22" s="298"/>
      <c r="CB22" s="298"/>
      <c r="CC22" s="298"/>
      <c r="CD22" s="298"/>
      <c r="CE22" s="298"/>
      <c r="CF22" s="298"/>
      <c r="CG22" s="298"/>
      <c r="CH22" s="298"/>
      <c r="CI22" s="298"/>
      <c r="CJ22" s="298"/>
      <c r="CK22" s="298"/>
      <c r="CL22" s="298"/>
      <c r="CM22" s="298"/>
      <c r="CN22" s="298"/>
      <c r="CO22" s="298"/>
      <c r="CP22" s="298"/>
      <c r="CQ22" s="298"/>
      <c r="CR22" s="298"/>
      <c r="CS22" s="298"/>
    </row>
    <row r="23" spans="1:97" s="288" customFormat="1" ht="18" customHeight="1">
      <c r="A23" s="298"/>
      <c r="B23" s="298"/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  <c r="AA23" s="298"/>
      <c r="AB23" s="298"/>
      <c r="AC23" s="298"/>
      <c r="AD23" s="298"/>
      <c r="AE23" s="298"/>
      <c r="AF23" s="298"/>
      <c r="AG23" s="298"/>
      <c r="AH23" s="298"/>
      <c r="AI23" s="298"/>
      <c r="AJ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</row>
    <row r="24" spans="1:97" s="288" customFormat="1" ht="18" customHeight="1">
      <c r="A24" s="298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298"/>
      <c r="CP24" s="298"/>
      <c r="CQ24" s="298"/>
      <c r="CR24" s="298"/>
      <c r="CS24" s="298"/>
    </row>
    <row r="25" spans="1:97" s="288" customFormat="1" ht="18" customHeight="1">
      <c r="A25" s="298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298"/>
      <c r="CP25" s="298"/>
      <c r="CQ25" s="298"/>
      <c r="CR25" s="298"/>
      <c r="CS25" s="298"/>
    </row>
    <row r="26" spans="1:97" s="288" customFormat="1" ht="18" customHeight="1">
      <c r="A26" s="298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298"/>
      <c r="AH26" s="298"/>
      <c r="AI26" s="298"/>
      <c r="AJ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8"/>
      <c r="CA26" s="298"/>
      <c r="CB26" s="298"/>
      <c r="CC26" s="298"/>
      <c r="CD26" s="298"/>
      <c r="CE26" s="298"/>
      <c r="CF26" s="298"/>
      <c r="CG26" s="298"/>
      <c r="CH26" s="298"/>
      <c r="CI26" s="298"/>
      <c r="CJ26" s="298"/>
      <c r="CK26" s="298"/>
      <c r="CL26" s="298"/>
      <c r="CM26" s="298"/>
      <c r="CN26" s="298"/>
      <c r="CO26" s="298"/>
      <c r="CP26" s="298"/>
      <c r="CQ26" s="298"/>
      <c r="CR26" s="298"/>
      <c r="CS26" s="298"/>
    </row>
    <row r="27" spans="1:97" ht="12" customHeight="1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</row>
    <row r="28" spans="1:97" ht="12" customHeight="1">
      <c r="G28" s="5"/>
      <c r="H28" s="5"/>
    </row>
    <row r="29" spans="1:97" ht="12" customHeight="1">
      <c r="G29" s="5"/>
      <c r="H29" s="5"/>
    </row>
    <row r="30" spans="1:97" ht="12" customHeight="1">
      <c r="G30" s="5"/>
      <c r="H30" s="5"/>
    </row>
    <row r="31" spans="1:97" ht="12" customHeight="1">
      <c r="G31" s="5"/>
      <c r="H31" s="5"/>
    </row>
    <row r="32" spans="1:97" ht="12" customHeight="1">
      <c r="G32" s="5"/>
      <c r="H32" s="5"/>
    </row>
    <row r="33" spans="7:8" ht="12" customHeight="1">
      <c r="G33" s="5"/>
      <c r="H33" s="5"/>
    </row>
    <row r="34" spans="7:8" ht="12" customHeight="1">
      <c r="G34" s="5"/>
      <c r="H34" s="5"/>
    </row>
    <row r="35" spans="7:8" ht="12" customHeight="1">
      <c r="G35" s="5"/>
      <c r="H35" s="5"/>
    </row>
    <row r="36" spans="7:8" ht="12" customHeight="1">
      <c r="G36" s="5"/>
      <c r="H36" s="5"/>
    </row>
    <row r="37" spans="7:8" ht="12" customHeight="1">
      <c r="G37" s="5"/>
      <c r="H37" s="5"/>
    </row>
    <row r="38" spans="7:8" ht="12" customHeight="1">
      <c r="G38" s="5"/>
      <c r="H38" s="5"/>
    </row>
    <row r="39" spans="7:8" ht="12" customHeight="1">
      <c r="G39" s="5"/>
      <c r="H39" s="5"/>
    </row>
    <row r="40" spans="7:8" ht="12" customHeight="1">
      <c r="G40" s="5"/>
      <c r="H40" s="5"/>
    </row>
    <row r="41" spans="7:8" ht="12" customHeight="1">
      <c r="G41" s="5"/>
      <c r="H41" s="5"/>
    </row>
    <row r="42" spans="7:8" ht="12" customHeight="1">
      <c r="G42" s="5"/>
      <c r="H42" s="5"/>
    </row>
    <row r="43" spans="7:8" ht="12" customHeight="1">
      <c r="G43" s="5"/>
      <c r="H43" s="5"/>
    </row>
    <row r="44" spans="7:8" ht="12" customHeight="1">
      <c r="G44" s="5"/>
      <c r="H44" s="5"/>
    </row>
    <row r="45" spans="7:8" ht="12" customHeight="1">
      <c r="G45" s="5"/>
      <c r="H45" s="5"/>
    </row>
    <row r="46" spans="7:8" ht="12" customHeight="1">
      <c r="G46" s="5"/>
      <c r="H46" s="5"/>
    </row>
    <row r="47" spans="7:8" ht="12" customHeight="1">
      <c r="G47" s="5"/>
      <c r="H47" s="5"/>
    </row>
    <row r="48" spans="7:8" ht="12" customHeight="1">
      <c r="G48" s="5"/>
      <c r="H48" s="5"/>
    </row>
    <row r="49" spans="7:8" ht="12" customHeight="1">
      <c r="G49" s="5"/>
      <c r="H49" s="5"/>
    </row>
    <row r="50" spans="7:8" ht="12" customHeight="1">
      <c r="G50" s="5"/>
      <c r="H50" s="5"/>
    </row>
    <row r="51" spans="7:8" ht="12" customHeight="1">
      <c r="G51" s="5"/>
      <c r="H51" s="5"/>
    </row>
    <row r="52" spans="7:8" ht="12" customHeight="1">
      <c r="G52" s="5"/>
      <c r="H52" s="5"/>
    </row>
    <row r="53" spans="7:8" ht="12" customHeight="1">
      <c r="G53" s="5"/>
      <c r="H53" s="5"/>
    </row>
    <row r="54" spans="7:8" ht="12" customHeight="1">
      <c r="G54" s="5"/>
      <c r="H54" s="5"/>
    </row>
    <row r="55" spans="7:8" ht="12" customHeight="1">
      <c r="G55" s="5"/>
      <c r="H55" s="5"/>
    </row>
    <row r="56" spans="7:8" ht="12" customHeight="1">
      <c r="G56" s="5"/>
      <c r="H56" s="5"/>
    </row>
    <row r="57" spans="7:8" ht="12" customHeight="1">
      <c r="G57" s="5"/>
      <c r="H57" s="5"/>
    </row>
    <row r="58" spans="7:8" ht="12" customHeight="1">
      <c r="G58" s="5"/>
      <c r="H58" s="5"/>
    </row>
    <row r="59" spans="7:8" ht="12" customHeight="1">
      <c r="G59" s="5"/>
      <c r="H59" s="5"/>
    </row>
    <row r="60" spans="7:8" ht="12" customHeight="1">
      <c r="G60" s="5"/>
      <c r="H60" s="5"/>
    </row>
    <row r="61" spans="7:8" ht="12" customHeight="1">
      <c r="G61" s="5"/>
      <c r="H61" s="5"/>
    </row>
    <row r="62" spans="7:8" ht="12" customHeight="1">
      <c r="G62" s="5"/>
      <c r="H62" s="5"/>
    </row>
    <row r="63" spans="7:8" ht="12" customHeight="1">
      <c r="G63" s="5"/>
      <c r="H63" s="5"/>
    </row>
    <row r="64" spans="7:8" ht="12" customHeight="1">
      <c r="G64" s="5"/>
      <c r="H64" s="5"/>
    </row>
    <row r="65" spans="7:8" ht="12" customHeight="1">
      <c r="G65" s="5"/>
      <c r="H65" s="5"/>
    </row>
    <row r="66" spans="7:8" ht="12" customHeight="1">
      <c r="G66" s="5"/>
      <c r="H66" s="5"/>
    </row>
    <row r="67" spans="7:8" ht="12" customHeight="1">
      <c r="G67" s="5"/>
      <c r="H67" s="5"/>
    </row>
    <row r="68" spans="7:8" ht="12" customHeight="1">
      <c r="G68" s="5"/>
      <c r="H68" s="5"/>
    </row>
    <row r="69" spans="7:8" ht="12" customHeight="1">
      <c r="G69" s="5"/>
      <c r="H69" s="5"/>
    </row>
    <row r="70" spans="7:8" ht="12" customHeight="1">
      <c r="G70" s="5"/>
      <c r="H70" s="5"/>
    </row>
    <row r="71" spans="7:8" ht="12" customHeight="1">
      <c r="G71" s="5"/>
      <c r="H71" s="5"/>
    </row>
    <row r="72" spans="7:8" ht="12" customHeight="1">
      <c r="G72" s="5"/>
      <c r="H72" s="5"/>
    </row>
    <row r="73" spans="7:8" ht="12" customHeight="1">
      <c r="G73" s="5"/>
      <c r="H73" s="5"/>
    </row>
    <row r="74" spans="7:8" ht="12" customHeight="1">
      <c r="G74" s="5"/>
      <c r="H74" s="5"/>
    </row>
    <row r="75" spans="7:8" ht="12" customHeight="1">
      <c r="G75" s="5"/>
      <c r="H75" s="5"/>
    </row>
    <row r="76" spans="7:8" ht="12" customHeight="1">
      <c r="G76" s="5"/>
      <c r="H76" s="5"/>
    </row>
    <row r="77" spans="7:8" ht="12" customHeight="1">
      <c r="G77" s="5"/>
      <c r="H77" s="5"/>
    </row>
    <row r="78" spans="7:8" ht="12" customHeight="1">
      <c r="G78" s="5"/>
      <c r="H78" s="5"/>
    </row>
    <row r="79" spans="7:8" ht="12" customHeight="1">
      <c r="G79" s="5"/>
      <c r="H79" s="5"/>
    </row>
    <row r="80" spans="7:8" ht="12" customHeight="1">
      <c r="G80" s="5"/>
      <c r="H80" s="5"/>
    </row>
    <row r="81" spans="7:8" ht="12" customHeight="1">
      <c r="G81" s="5"/>
      <c r="H81" s="5"/>
    </row>
    <row r="82" spans="7:8" ht="12" customHeight="1">
      <c r="G82" s="5"/>
      <c r="H82" s="5"/>
    </row>
    <row r="83" spans="7:8" ht="12" customHeight="1">
      <c r="G83" s="5"/>
      <c r="H83" s="5"/>
    </row>
    <row r="84" spans="7:8" ht="12" customHeight="1">
      <c r="G84" s="5"/>
      <c r="H84" s="5"/>
    </row>
    <row r="85" spans="7:8" ht="12" customHeight="1">
      <c r="G85" s="5"/>
      <c r="H85" s="5"/>
    </row>
    <row r="86" spans="7:8" ht="12" customHeight="1">
      <c r="G86" s="5"/>
      <c r="H86" s="5"/>
    </row>
    <row r="87" spans="7:8" ht="12" customHeight="1">
      <c r="G87" s="5"/>
      <c r="H87" s="5"/>
    </row>
    <row r="88" spans="7:8" ht="12" customHeight="1">
      <c r="G88" s="5"/>
      <c r="H88" s="5"/>
    </row>
    <row r="89" spans="7:8" ht="12" customHeight="1">
      <c r="G89" s="5"/>
      <c r="H89" s="5"/>
    </row>
    <row r="90" spans="7:8" ht="12" customHeight="1">
      <c r="G90" s="5"/>
      <c r="H90" s="5"/>
    </row>
    <row r="91" spans="7:8" ht="12" customHeight="1">
      <c r="G91" s="5"/>
      <c r="H91" s="5"/>
    </row>
    <row r="92" spans="7:8" ht="12" customHeight="1">
      <c r="G92" s="5"/>
      <c r="H92" s="5"/>
    </row>
    <row r="93" spans="7:8" ht="12" customHeight="1">
      <c r="G93" s="5"/>
      <c r="H93" s="5"/>
    </row>
    <row r="94" spans="7:8" ht="12" customHeight="1">
      <c r="G94" s="5"/>
      <c r="H94" s="5"/>
    </row>
    <row r="95" spans="7:8" ht="12" customHeight="1">
      <c r="G95" s="5"/>
      <c r="H95" s="5"/>
    </row>
    <row r="96" spans="7:8" ht="12" customHeight="1">
      <c r="G96" s="5"/>
      <c r="H96" s="5"/>
    </row>
    <row r="97" spans="7:8" ht="12" customHeight="1">
      <c r="G97" s="5"/>
      <c r="H97" s="5"/>
    </row>
    <row r="98" spans="7:8" ht="12" customHeight="1">
      <c r="G98" s="5"/>
      <c r="H98" s="5"/>
    </row>
    <row r="99" spans="7:8" ht="12" customHeight="1">
      <c r="G99" s="5"/>
      <c r="H99" s="5"/>
    </row>
    <row r="100" spans="7:8" ht="12" customHeight="1">
      <c r="G100" s="5"/>
      <c r="H100" s="5"/>
    </row>
    <row r="101" spans="7:8" ht="12" customHeight="1">
      <c r="G101" s="5"/>
      <c r="H101" s="5"/>
    </row>
    <row r="102" spans="7:8" ht="12" customHeight="1">
      <c r="G102" s="5"/>
      <c r="H102" s="5"/>
    </row>
    <row r="103" spans="7:8" ht="12" customHeight="1">
      <c r="G103" s="5"/>
      <c r="H103" s="5"/>
    </row>
    <row r="104" spans="7:8" ht="12" customHeight="1">
      <c r="G104" s="5"/>
      <c r="H104" s="5"/>
    </row>
    <row r="105" spans="7:8" ht="12" customHeight="1">
      <c r="G105" s="5"/>
      <c r="H105" s="5"/>
    </row>
    <row r="106" spans="7:8" ht="12" customHeight="1">
      <c r="G106" s="5"/>
      <c r="H106" s="5"/>
    </row>
    <row r="107" spans="7:8" ht="12" customHeight="1">
      <c r="G107" s="5"/>
      <c r="H107" s="5"/>
    </row>
    <row r="108" spans="7:8" ht="12" customHeight="1">
      <c r="G108" s="5"/>
      <c r="H108" s="5"/>
    </row>
    <row r="109" spans="7:8" ht="12" customHeight="1">
      <c r="G109" s="5"/>
      <c r="H109" s="5"/>
    </row>
    <row r="110" spans="7:8" ht="12" customHeight="1">
      <c r="G110" s="5"/>
      <c r="H110" s="5"/>
    </row>
    <row r="111" spans="7:8" ht="12" customHeight="1">
      <c r="G111" s="5"/>
      <c r="H111" s="5"/>
    </row>
    <row r="112" spans="7:8" ht="12" customHeight="1">
      <c r="G112" s="5"/>
      <c r="H112" s="5"/>
    </row>
    <row r="113" spans="7:8" ht="12" customHeight="1">
      <c r="G113" s="5"/>
      <c r="H113" s="5"/>
    </row>
    <row r="114" spans="7:8" ht="12" customHeight="1">
      <c r="G114" s="5"/>
      <c r="H114" s="5"/>
    </row>
    <row r="115" spans="7:8" ht="12" customHeight="1">
      <c r="G115" s="5"/>
      <c r="H115" s="5"/>
    </row>
    <row r="116" spans="7:8" ht="12" customHeight="1">
      <c r="G116" s="5"/>
      <c r="H116" s="5"/>
    </row>
    <row r="117" spans="7:8" ht="12" customHeight="1">
      <c r="G117" s="5"/>
      <c r="H117" s="5"/>
    </row>
    <row r="118" spans="7:8" ht="12" customHeight="1">
      <c r="G118" s="5"/>
      <c r="H118" s="5"/>
    </row>
    <row r="119" spans="7:8" ht="12" customHeight="1">
      <c r="G119" s="5"/>
      <c r="H119" s="5"/>
    </row>
    <row r="120" spans="7:8" ht="12" customHeight="1">
      <c r="G120" s="5"/>
      <c r="H120" s="5"/>
    </row>
    <row r="121" spans="7:8" ht="12" customHeight="1">
      <c r="G121" s="5"/>
      <c r="H121" s="5"/>
    </row>
    <row r="122" spans="7:8" ht="12" customHeight="1">
      <c r="G122" s="5"/>
      <c r="H122" s="5"/>
    </row>
    <row r="123" spans="7:8" ht="12" customHeight="1">
      <c r="G123" s="5"/>
      <c r="H123" s="5"/>
    </row>
    <row r="124" spans="7:8" ht="12" customHeight="1">
      <c r="G124" s="5"/>
      <c r="H124" s="5"/>
    </row>
    <row r="125" spans="7:8" ht="12" customHeight="1">
      <c r="G125" s="5"/>
      <c r="H125" s="5"/>
    </row>
    <row r="126" spans="7:8" ht="12" customHeight="1">
      <c r="G126" s="5"/>
      <c r="H126" s="5"/>
    </row>
    <row r="127" spans="7:8" ht="12" customHeight="1">
      <c r="G127" s="5"/>
      <c r="H127" s="5"/>
    </row>
    <row r="128" spans="7:8" ht="12" customHeight="1">
      <c r="G128" s="5"/>
      <c r="H128" s="5"/>
    </row>
    <row r="129" spans="7:8" ht="12" customHeight="1">
      <c r="G129" s="5"/>
      <c r="H129" s="5"/>
    </row>
    <row r="130" spans="7:8" ht="12" customHeight="1">
      <c r="G130" s="5"/>
      <c r="H130" s="5"/>
    </row>
    <row r="131" spans="7:8" ht="12" customHeight="1">
      <c r="G131" s="5"/>
      <c r="H131" s="5"/>
    </row>
    <row r="132" spans="7:8" ht="12" customHeight="1">
      <c r="G132" s="5"/>
      <c r="H132" s="5"/>
    </row>
    <row r="133" spans="7:8" ht="12" customHeight="1">
      <c r="G133" s="5"/>
      <c r="H133" s="5"/>
    </row>
    <row r="134" spans="7:8" ht="12" customHeight="1">
      <c r="G134" s="5"/>
      <c r="H134" s="5"/>
    </row>
    <row r="135" spans="7:8" ht="12" customHeight="1">
      <c r="G135" s="5"/>
      <c r="H135" s="5"/>
    </row>
    <row r="136" spans="7:8" ht="12" customHeight="1">
      <c r="G136" s="5"/>
      <c r="H136" s="5"/>
    </row>
    <row r="137" spans="7:8" ht="12" customHeight="1">
      <c r="G137" s="5"/>
      <c r="H137" s="5"/>
    </row>
    <row r="138" spans="7:8" ht="12" customHeight="1">
      <c r="G138" s="5"/>
      <c r="H138" s="5"/>
    </row>
    <row r="139" spans="7:8" ht="12" customHeight="1">
      <c r="G139" s="5"/>
      <c r="H139" s="5"/>
    </row>
    <row r="140" spans="7:8" ht="12" customHeight="1">
      <c r="G140" s="5"/>
      <c r="H140" s="5"/>
    </row>
    <row r="141" spans="7:8" ht="12" customHeight="1">
      <c r="G141" s="5"/>
      <c r="H141" s="5"/>
    </row>
    <row r="142" spans="7:8" ht="12" customHeight="1">
      <c r="G142" s="5"/>
      <c r="H142" s="5"/>
    </row>
    <row r="143" spans="7:8" ht="12" customHeight="1">
      <c r="G143" s="5"/>
      <c r="H143" s="5"/>
    </row>
    <row r="144" spans="7:8" ht="12" customHeight="1">
      <c r="G144" s="5"/>
      <c r="H144" s="5"/>
    </row>
    <row r="145" spans="7:8" ht="12" customHeight="1">
      <c r="G145" s="5"/>
      <c r="H145" s="5"/>
    </row>
    <row r="146" spans="7:8" ht="12" customHeight="1">
      <c r="G146" s="5"/>
      <c r="H146" s="5"/>
    </row>
    <row r="147" spans="7:8" ht="12" customHeight="1">
      <c r="G147" s="5"/>
      <c r="H147" s="5"/>
    </row>
    <row r="148" spans="7:8" ht="12" customHeight="1">
      <c r="G148" s="5"/>
      <c r="H148" s="5"/>
    </row>
    <row r="149" spans="7:8" ht="12" customHeight="1">
      <c r="G149" s="5"/>
      <c r="H149" s="5"/>
    </row>
    <row r="150" spans="7:8" ht="12" customHeight="1">
      <c r="G150" s="5"/>
      <c r="H150" s="5"/>
    </row>
    <row r="151" spans="7:8" ht="12" customHeight="1">
      <c r="G151" s="5"/>
      <c r="H151" s="5"/>
    </row>
    <row r="152" spans="7:8" ht="12" customHeight="1">
      <c r="G152" s="5"/>
      <c r="H152" s="5"/>
    </row>
    <row r="153" spans="7:8" ht="12" customHeight="1">
      <c r="G153" s="5"/>
      <c r="H153" s="5"/>
    </row>
    <row r="154" spans="7:8" ht="12" customHeight="1">
      <c r="G154" s="5"/>
      <c r="H154" s="5"/>
    </row>
    <row r="155" spans="7:8" ht="12" customHeight="1">
      <c r="G155" s="5"/>
      <c r="H155" s="5"/>
    </row>
    <row r="156" spans="7:8" ht="12" customHeight="1">
      <c r="G156" s="5"/>
      <c r="H156" s="5"/>
    </row>
    <row r="157" spans="7:8" ht="12" customHeight="1">
      <c r="G157" s="5"/>
      <c r="H157" s="5"/>
    </row>
    <row r="158" spans="7:8" ht="12" customHeight="1">
      <c r="G158" s="5"/>
      <c r="H158" s="5"/>
    </row>
    <row r="159" spans="7:8" ht="12" customHeight="1">
      <c r="G159" s="5"/>
      <c r="H159" s="5"/>
    </row>
    <row r="160" spans="7:8" ht="12" customHeight="1">
      <c r="G160" s="5"/>
      <c r="H160" s="5"/>
    </row>
    <row r="161" spans="7:8" ht="12" customHeight="1">
      <c r="G161" s="5"/>
      <c r="H161" s="5"/>
    </row>
    <row r="162" spans="7:8" ht="12" customHeight="1">
      <c r="G162" s="5"/>
      <c r="H162" s="5"/>
    </row>
    <row r="163" spans="7:8" ht="12" customHeight="1">
      <c r="G163" s="5"/>
      <c r="H163" s="5"/>
    </row>
    <row r="164" spans="7:8" ht="12" customHeight="1">
      <c r="G164" s="5"/>
      <c r="H164" s="5"/>
    </row>
    <row r="165" spans="7:8" ht="12" customHeight="1">
      <c r="G165" s="5"/>
      <c r="H165" s="5"/>
    </row>
    <row r="166" spans="7:8" ht="12" customHeight="1">
      <c r="G166" s="5"/>
      <c r="H166" s="5"/>
    </row>
    <row r="167" spans="7:8" ht="12" customHeight="1">
      <c r="G167" s="5"/>
      <c r="H167" s="5"/>
    </row>
    <row r="168" spans="7:8" ht="12" customHeight="1">
      <c r="G168" s="5"/>
      <c r="H168" s="5"/>
    </row>
    <row r="169" spans="7:8" ht="12" customHeight="1">
      <c r="G169" s="5"/>
      <c r="H169" s="5"/>
    </row>
    <row r="170" spans="7:8" ht="12" customHeight="1">
      <c r="G170" s="5"/>
      <c r="H170" s="5"/>
    </row>
    <row r="171" spans="7:8" ht="12" customHeight="1">
      <c r="G171" s="5"/>
      <c r="H171" s="5"/>
    </row>
    <row r="172" spans="7:8" ht="12" customHeight="1">
      <c r="G172" s="5"/>
      <c r="H172" s="5"/>
    </row>
    <row r="173" spans="7:8" ht="12" customHeight="1">
      <c r="G173" s="5"/>
      <c r="H173" s="5"/>
    </row>
    <row r="174" spans="7:8" ht="12" customHeight="1">
      <c r="G174" s="5"/>
      <c r="H174" s="5"/>
    </row>
    <row r="175" spans="7:8" ht="12" customHeight="1">
      <c r="G175" s="5"/>
      <c r="H175" s="5"/>
    </row>
    <row r="176" spans="7:8" ht="12" customHeight="1">
      <c r="G176" s="5"/>
      <c r="H176" s="5"/>
    </row>
    <row r="177" spans="7:8" ht="12" customHeight="1">
      <c r="G177" s="5"/>
      <c r="H177" s="5"/>
    </row>
    <row r="178" spans="7:8" ht="12" customHeight="1">
      <c r="G178" s="5"/>
      <c r="H178" s="5"/>
    </row>
    <row r="179" spans="7:8" ht="12" customHeight="1">
      <c r="G179" s="5"/>
      <c r="H179" s="5"/>
    </row>
    <row r="180" spans="7:8" ht="12" customHeight="1">
      <c r="G180" s="5"/>
      <c r="H180" s="5"/>
    </row>
    <row r="181" spans="7:8" ht="12" customHeight="1">
      <c r="G181" s="5"/>
      <c r="H181" s="5"/>
    </row>
    <row r="182" spans="7:8" ht="12" customHeight="1">
      <c r="G182" s="5"/>
      <c r="H182" s="5"/>
    </row>
    <row r="183" spans="7:8" ht="12" customHeight="1">
      <c r="G183" s="5"/>
      <c r="H183" s="5"/>
    </row>
    <row r="184" spans="7:8" ht="12" customHeight="1">
      <c r="G184" s="5"/>
      <c r="H184" s="5"/>
    </row>
    <row r="185" spans="7:8" ht="12" customHeight="1">
      <c r="G185" s="5"/>
      <c r="H185" s="5"/>
    </row>
    <row r="186" spans="7:8" ht="12" customHeight="1">
      <c r="G186" s="5"/>
      <c r="H186" s="5"/>
    </row>
    <row r="187" spans="7:8" ht="12" customHeight="1">
      <c r="G187" s="5"/>
      <c r="H187" s="5"/>
    </row>
    <row r="188" spans="7:8" ht="12" customHeight="1">
      <c r="G188" s="5"/>
      <c r="H188" s="5"/>
    </row>
    <row r="189" spans="7:8" ht="12" customHeight="1">
      <c r="G189" s="5"/>
      <c r="H189" s="5"/>
    </row>
    <row r="190" spans="7:8" ht="12" customHeight="1">
      <c r="G190" s="5"/>
      <c r="H190" s="5"/>
    </row>
    <row r="191" spans="7:8" ht="12" customHeight="1">
      <c r="G191" s="5"/>
      <c r="H191" s="5"/>
    </row>
    <row r="192" spans="7:8" ht="12" customHeight="1">
      <c r="G192" s="5"/>
      <c r="H192" s="5"/>
    </row>
    <row r="193" spans="7:8" ht="12" customHeight="1">
      <c r="G193" s="5"/>
      <c r="H193" s="5"/>
    </row>
    <row r="194" spans="7:8" ht="12" customHeight="1">
      <c r="G194" s="5"/>
      <c r="H194" s="5"/>
    </row>
    <row r="195" spans="7:8" ht="12" customHeight="1">
      <c r="G195" s="5"/>
      <c r="H195" s="5"/>
    </row>
    <row r="196" spans="7:8" ht="12" customHeight="1">
      <c r="G196" s="5"/>
      <c r="H196" s="5"/>
    </row>
    <row r="197" spans="7:8" ht="12" customHeight="1">
      <c r="G197" s="5"/>
      <c r="H197" s="5"/>
    </row>
    <row r="198" spans="7:8" ht="12" customHeight="1">
      <c r="G198" s="5"/>
      <c r="H198" s="5"/>
    </row>
    <row r="199" spans="7:8" ht="12" customHeight="1">
      <c r="G199" s="5"/>
      <c r="H199" s="5"/>
    </row>
    <row r="200" spans="7:8" ht="12" customHeight="1">
      <c r="G200" s="5"/>
      <c r="H200" s="5"/>
    </row>
    <row r="201" spans="7:8" ht="12" customHeight="1">
      <c r="G201" s="5"/>
      <c r="H201" s="5"/>
    </row>
    <row r="202" spans="7:8" ht="12" customHeight="1">
      <c r="G202" s="5"/>
      <c r="H202" s="5"/>
    </row>
    <row r="203" spans="7:8" ht="12" customHeight="1">
      <c r="G203" s="5"/>
      <c r="H203" s="5"/>
    </row>
    <row r="204" spans="7:8" ht="12" customHeight="1">
      <c r="G204" s="5"/>
      <c r="H204" s="5"/>
    </row>
    <row r="205" spans="7:8" ht="12" customHeight="1">
      <c r="G205" s="5"/>
      <c r="H205" s="5"/>
    </row>
    <row r="206" spans="7:8" ht="12" customHeight="1">
      <c r="G206" s="5"/>
      <c r="H206" s="5"/>
    </row>
    <row r="207" spans="7:8" ht="12" customHeight="1">
      <c r="G207" s="5"/>
      <c r="H207" s="5"/>
    </row>
    <row r="208" spans="7:8" ht="12" customHeight="1">
      <c r="G208" s="5"/>
      <c r="H208" s="5"/>
    </row>
    <row r="209" spans="7:8" ht="12" customHeight="1">
      <c r="G209" s="5"/>
      <c r="H209" s="5"/>
    </row>
    <row r="210" spans="7:8" ht="12" customHeight="1">
      <c r="G210" s="5"/>
      <c r="H210" s="5"/>
    </row>
    <row r="211" spans="7:8" ht="12" customHeight="1">
      <c r="G211" s="5"/>
      <c r="H211" s="5"/>
    </row>
    <row r="212" spans="7:8" ht="12" customHeight="1">
      <c r="G212" s="5"/>
      <c r="H212" s="5"/>
    </row>
    <row r="213" spans="7:8" ht="12" customHeight="1">
      <c r="G213" s="5"/>
      <c r="H213" s="5"/>
    </row>
    <row r="214" spans="7:8" ht="12" customHeight="1">
      <c r="G214" s="5"/>
      <c r="H214" s="5"/>
    </row>
    <row r="215" spans="7:8" ht="12" customHeight="1">
      <c r="G215" s="5"/>
      <c r="H215" s="5"/>
    </row>
    <row r="216" spans="7:8" ht="12" customHeight="1">
      <c r="G216" s="5"/>
      <c r="H216" s="5"/>
    </row>
    <row r="217" spans="7:8" ht="12" customHeight="1">
      <c r="G217" s="5"/>
      <c r="H217" s="5"/>
    </row>
    <row r="218" spans="7:8" ht="12" customHeight="1">
      <c r="G218" s="5"/>
      <c r="H218" s="5"/>
    </row>
    <row r="219" spans="7:8" ht="12" customHeight="1">
      <c r="G219" s="5"/>
      <c r="H219" s="5"/>
    </row>
    <row r="220" spans="7:8" ht="12" customHeight="1">
      <c r="G220" s="5"/>
      <c r="H220" s="5"/>
    </row>
    <row r="221" spans="7:8" ht="15.75" customHeight="1"/>
    <row r="222" spans="7:8" ht="15.75" customHeight="1"/>
    <row r="223" spans="7:8" ht="15.75" customHeight="1"/>
    <row r="224" spans="7: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D15:G15"/>
    <mergeCell ref="D16:G16"/>
    <mergeCell ref="D17:G17"/>
    <mergeCell ref="D10:G10"/>
    <mergeCell ref="D11:G11"/>
    <mergeCell ref="D12:G12"/>
    <mergeCell ref="D13:G13"/>
    <mergeCell ref="D14:G14"/>
    <mergeCell ref="D6:G6"/>
    <mergeCell ref="I6:K6"/>
    <mergeCell ref="D7:G7"/>
    <mergeCell ref="D8:G8"/>
    <mergeCell ref="D9:G9"/>
  </mergeCells>
  <conditionalFormatting sqref="D6:G17">
    <cfRule type="cellIs" dxfId="77" priority="1" operator="equal">
      <formula>"Escriba aquí"</formula>
    </cfRule>
  </conditionalFormatting>
  <printOptions horizontalCentered="1"/>
  <pageMargins left="0" right="0" top="0" bottom="0" header="0" footer="0"/>
  <pageSetup scale="75" fitToHeight="0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D9FC08"/>
  </sheetPr>
  <dimension ref="A2:AG50"/>
  <sheetViews>
    <sheetView workbookViewId="0">
      <selection activeCell="B2" sqref="B2:AF2"/>
    </sheetView>
  </sheetViews>
  <sheetFormatPr baseColWidth="10" defaultColWidth="11" defaultRowHeight="13"/>
  <cols>
    <col min="1" max="1" width="5.1640625" customWidth="1"/>
    <col min="3" max="3" width="11.5" customWidth="1"/>
    <col min="4" max="4" width="11.5" hidden="1" customWidth="1"/>
    <col min="5" max="5" width="2.5" customWidth="1"/>
    <col min="6" max="6" width="3" customWidth="1"/>
    <col min="7" max="7" width="2.83203125" customWidth="1"/>
    <col min="8" max="8" width="3" customWidth="1"/>
    <col min="9" max="10" width="2.6640625" customWidth="1"/>
    <col min="11" max="11" width="2.83203125" customWidth="1"/>
    <col min="12" max="13" width="2.5" customWidth="1"/>
    <col min="14" max="14" width="2.33203125" customWidth="1"/>
    <col min="15" max="16" width="2.5" customWidth="1"/>
    <col min="17" max="17" width="3" customWidth="1"/>
    <col min="18" max="18" width="2.6640625" customWidth="1"/>
    <col min="19" max="19" width="3" customWidth="1"/>
    <col min="20" max="20" width="2.6640625" customWidth="1"/>
    <col min="21" max="21" width="2.5" customWidth="1"/>
    <col min="22" max="23" width="2.6640625" customWidth="1"/>
    <col min="24" max="24" width="2.5" customWidth="1"/>
    <col min="25" max="27" width="2.83203125" customWidth="1"/>
    <col min="28" max="29" width="2.6640625" customWidth="1"/>
    <col min="30" max="30" width="2.5" customWidth="1"/>
    <col min="31" max="31" width="2.6640625" customWidth="1"/>
    <col min="32" max="32" width="3" customWidth="1"/>
    <col min="33" max="33" width="2.83203125" customWidth="1"/>
  </cols>
  <sheetData>
    <row r="2" spans="1:33" ht="18">
      <c r="A2" s="101"/>
      <c r="B2" s="436" t="s">
        <v>173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23"/>
    </row>
    <row r="3" spans="1:33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e">
        <f>UPPER([2]CARATULA!D15)</f>
        <v>#REF!</v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06" t="s">
        <v>175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</row>
    <row r="6" spans="1:33">
      <c r="A6" s="417"/>
      <c r="B6" s="420"/>
      <c r="C6" s="399"/>
      <c r="D6" s="425"/>
      <c r="E6" s="108"/>
      <c r="F6" s="109"/>
      <c r="G6" s="109"/>
      <c r="H6" s="109"/>
      <c r="I6" s="109"/>
      <c r="J6" s="116"/>
      <c r="K6" s="116"/>
      <c r="L6" s="116"/>
      <c r="M6" s="116"/>
      <c r="N6" s="116"/>
      <c r="O6" s="109"/>
      <c r="P6" s="109"/>
      <c r="Q6" s="109"/>
      <c r="R6" s="109"/>
      <c r="S6" s="109"/>
      <c r="T6" s="116"/>
      <c r="U6" s="116"/>
      <c r="V6" s="116"/>
      <c r="W6" s="116"/>
      <c r="X6" s="116"/>
      <c r="Y6" s="109"/>
      <c r="Z6" s="109"/>
      <c r="AA6" s="109"/>
      <c r="AB6" s="109"/>
      <c r="AC6" s="109"/>
      <c r="AD6" s="420"/>
      <c r="AE6" s="413" t="s">
        <v>166</v>
      </c>
      <c r="AF6" s="431" t="s">
        <v>167</v>
      </c>
      <c r="AG6" s="425"/>
    </row>
    <row r="7" spans="1:33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</row>
    <row r="8" spans="1:33">
      <c r="A8" s="113">
        <v>1</v>
      </c>
      <c r="B8" s="410"/>
      <c r="C8" s="411"/>
      <c r="D8" s="412"/>
      <c r="E8" s="114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9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20"/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3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4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5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6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7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8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9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10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11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12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13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14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15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16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17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18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19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20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21</v>
      </c>
      <c r="B28" s="410" t="e">
        <f>[2]FEB!B28</f>
        <v>#REF!</v>
      </c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22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23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24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25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26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28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29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30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31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32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33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34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35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36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37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38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39</v>
      </c>
      <c r="B46" s="410" t="e">
        <f>[2]FEB!B46</f>
        <v>#REF!</v>
      </c>
      <c r="C46" s="411"/>
      <c r="D46" s="412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13">
        <v>40</v>
      </c>
      <c r="B47" s="415" t="e">
        <f>[2]FEB!B47</f>
        <v>#REF!</v>
      </c>
      <c r="C47" s="407"/>
      <c r="D47" s="409"/>
      <c r="E47" s="114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9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  <row r="48" spans="1:3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/>
      <c r="X48" s="399"/>
      <c r="Y48" s="399"/>
      <c r="Z48" s="399"/>
      <c r="AA48" s="399"/>
      <c r="AB48" s="399"/>
      <c r="AC48" s="425"/>
    </row>
    <row r="49" spans="1:2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</row>
    <row r="50" spans="1:29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</row>
  </sheetData>
  <mergeCells count="55">
    <mergeCell ref="AG5:AG7"/>
    <mergeCell ref="B5:D7"/>
    <mergeCell ref="W48:AC50"/>
    <mergeCell ref="B46:D46"/>
    <mergeCell ref="B47:D47"/>
    <mergeCell ref="B43:D43"/>
    <mergeCell ref="B44:D44"/>
    <mergeCell ref="B45:D45"/>
    <mergeCell ref="B27:D27"/>
    <mergeCell ref="B28:D28"/>
    <mergeCell ref="B29:D29"/>
    <mergeCell ref="B30:D30"/>
    <mergeCell ref="B21:D21"/>
    <mergeCell ref="B22:D22"/>
    <mergeCell ref="B23:D23"/>
    <mergeCell ref="B24:D24"/>
    <mergeCell ref="A5:A7"/>
    <mergeCell ref="AD5:AD7"/>
    <mergeCell ref="AE6:AE7"/>
    <mergeCell ref="B41:D41"/>
    <mergeCell ref="B42:D42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F6:AF7"/>
    <mergeCell ref="B2:AF2"/>
    <mergeCell ref="A3:AG3"/>
    <mergeCell ref="C4:F4"/>
    <mergeCell ref="G4:L4"/>
    <mergeCell ref="M4:S4"/>
    <mergeCell ref="T4:AG4"/>
  </mergeCells>
  <conditionalFormatting sqref="B8:D47">
    <cfRule type="cellIs" dxfId="29" priority="1" operator="equal">
      <formula>" , "</formula>
    </cfRule>
  </conditionalFormatting>
  <conditionalFormatting sqref="E8:AC47">
    <cfRule type="cellIs" dxfId="28" priority="2" operator="equal">
      <formula>"F"</formula>
    </cfRule>
  </conditionalFormatting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D9FC08"/>
  </sheetPr>
  <dimension ref="A3:AG48"/>
  <sheetViews>
    <sheetView workbookViewId="0">
      <selection activeCell="B9" sqref="B9:D9"/>
    </sheetView>
  </sheetViews>
  <sheetFormatPr baseColWidth="10" defaultColWidth="11" defaultRowHeight="13"/>
  <cols>
    <col min="1" max="1" width="3.5" customWidth="1"/>
    <col min="3" max="4" width="5.6640625" customWidth="1"/>
    <col min="5" max="5" width="2.5" customWidth="1"/>
    <col min="6" max="7" width="2.33203125" customWidth="1"/>
    <col min="8" max="8" width="2.5" customWidth="1"/>
    <col min="9" max="9" width="2.33203125" customWidth="1"/>
    <col min="10" max="10" width="2" customWidth="1"/>
    <col min="11" max="11" width="2.33203125" customWidth="1"/>
    <col min="12" max="12" width="1.6640625" customWidth="1"/>
    <col min="13" max="14" width="2.1640625" customWidth="1"/>
    <col min="15" max="15" width="2.33203125" customWidth="1"/>
    <col min="16" max="16" width="2.1640625" customWidth="1"/>
    <col min="17" max="18" width="2.33203125" customWidth="1"/>
    <col min="19" max="19" width="2.1640625" customWidth="1"/>
    <col min="20" max="20" width="2" customWidth="1"/>
    <col min="21" max="22" width="2.1640625" customWidth="1"/>
    <col min="23" max="23" width="2.5" customWidth="1"/>
    <col min="24" max="25" width="2.33203125" customWidth="1"/>
    <col min="26" max="28" width="2.5" customWidth="1"/>
    <col min="29" max="29" width="2.1640625" customWidth="1"/>
    <col min="30" max="31" width="3" customWidth="1"/>
    <col min="32" max="32" width="4.33203125" customWidth="1"/>
    <col min="33" max="33" width="5.6640625" customWidth="1"/>
  </cols>
  <sheetData>
    <row r="3" spans="1:33" ht="18">
      <c r="A3" s="101"/>
      <c r="B3" s="436" t="e">
        <f>CONCATENATE("C O N T R O L      D E      A S I S T E N C I A    -    ",[2]CARATULA!D17)</f>
        <v>#REF!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Z3" s="489"/>
      <c r="AA3" s="489"/>
      <c r="AB3" s="489"/>
      <c r="AC3" s="489"/>
      <c r="AD3" s="489"/>
      <c r="AE3" s="489"/>
      <c r="AF3" s="489"/>
      <c r="AG3" s="123"/>
    </row>
    <row r="4" spans="1:33">
      <c r="A4" s="400"/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</row>
    <row r="5" spans="1:33">
      <c r="A5" s="106" t="s">
        <v>31</v>
      </c>
      <c r="B5" s="107"/>
      <c r="C5" s="401"/>
      <c r="D5" s="402"/>
      <c r="E5" s="402"/>
      <c r="F5" s="402"/>
      <c r="G5" s="403" t="s">
        <v>128</v>
      </c>
      <c r="H5" s="402"/>
      <c r="I5" s="402"/>
      <c r="J5" s="402"/>
      <c r="K5" s="402"/>
      <c r="L5" s="402"/>
      <c r="M5" s="404"/>
      <c r="N5" s="402"/>
      <c r="O5" s="402"/>
      <c r="P5" s="402"/>
      <c r="Q5" s="402"/>
      <c r="R5" s="402"/>
      <c r="S5" s="402"/>
      <c r="T5" s="405" t="s">
        <v>159</v>
      </c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</row>
    <row r="6" spans="1:33">
      <c r="A6" s="416" t="s">
        <v>160</v>
      </c>
      <c r="B6" s="426" t="s">
        <v>161</v>
      </c>
      <c r="C6" s="411"/>
      <c r="D6" s="412"/>
      <c r="E6" s="406" t="s">
        <v>175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19" t="s">
        <v>163</v>
      </c>
      <c r="AE6" s="408" t="s">
        <v>164</v>
      </c>
      <c r="AF6" s="409"/>
      <c r="AG6" s="433" t="s">
        <v>165</v>
      </c>
    </row>
    <row r="7" spans="1:33">
      <c r="A7" s="417"/>
      <c r="B7" s="420"/>
      <c r="C7" s="399"/>
      <c r="D7" s="425"/>
      <c r="E7" s="108"/>
      <c r="F7" s="109"/>
      <c r="G7" s="109"/>
      <c r="H7" s="109"/>
      <c r="I7" s="109"/>
      <c r="J7" s="116"/>
      <c r="K7" s="116"/>
      <c r="L7" s="116"/>
      <c r="M7" s="116"/>
      <c r="N7" s="116"/>
      <c r="O7" s="109"/>
      <c r="P7" s="109"/>
      <c r="Q7" s="109"/>
      <c r="R7" s="109"/>
      <c r="S7" s="109"/>
      <c r="T7" s="116"/>
      <c r="U7" s="116"/>
      <c r="V7" s="116"/>
      <c r="W7" s="116"/>
      <c r="X7" s="116"/>
      <c r="Y7" s="109"/>
      <c r="Z7" s="109"/>
      <c r="AA7" s="109"/>
      <c r="AB7" s="109"/>
      <c r="AC7" s="109"/>
      <c r="AD7" s="420"/>
      <c r="AE7" s="413" t="s">
        <v>166</v>
      </c>
      <c r="AF7" s="431" t="s">
        <v>167</v>
      </c>
      <c r="AG7" s="425"/>
    </row>
    <row r="8" spans="1:33">
      <c r="A8" s="418"/>
      <c r="B8" s="421"/>
      <c r="C8" s="402"/>
      <c r="D8" s="427"/>
      <c r="E8" s="111" t="s">
        <v>168</v>
      </c>
      <c r="F8" s="112" t="s">
        <v>169</v>
      </c>
      <c r="G8" s="112" t="s">
        <v>169</v>
      </c>
      <c r="H8" s="112" t="s">
        <v>170</v>
      </c>
      <c r="I8" s="112" t="s">
        <v>171</v>
      </c>
      <c r="J8" s="117" t="s">
        <v>168</v>
      </c>
      <c r="K8" s="117" t="s">
        <v>169</v>
      </c>
      <c r="L8" s="117" t="s">
        <v>169</v>
      </c>
      <c r="M8" s="117" t="s">
        <v>170</v>
      </c>
      <c r="N8" s="117" t="s">
        <v>171</v>
      </c>
      <c r="O8" s="118" t="s">
        <v>168</v>
      </c>
      <c r="P8" s="118" t="s">
        <v>169</v>
      </c>
      <c r="Q8" s="118" t="s">
        <v>169</v>
      </c>
      <c r="R8" s="118" t="s">
        <v>170</v>
      </c>
      <c r="S8" s="118" t="s">
        <v>171</v>
      </c>
      <c r="T8" s="117" t="s">
        <v>168</v>
      </c>
      <c r="U8" s="117" t="s">
        <v>169</v>
      </c>
      <c r="V8" s="117" t="s">
        <v>169</v>
      </c>
      <c r="W8" s="117" t="s">
        <v>170</v>
      </c>
      <c r="X8" s="117" t="s">
        <v>171</v>
      </c>
      <c r="Y8" s="118" t="s">
        <v>168</v>
      </c>
      <c r="Z8" s="118" t="s">
        <v>169</v>
      </c>
      <c r="AA8" s="118" t="s">
        <v>169</v>
      </c>
      <c r="AB8" s="118" t="s">
        <v>170</v>
      </c>
      <c r="AC8" s="118" t="s">
        <v>171</v>
      </c>
      <c r="AD8" s="421"/>
      <c r="AE8" s="414"/>
      <c r="AF8" s="432"/>
      <c r="AG8" s="427"/>
    </row>
    <row r="9" spans="1:33">
      <c r="A9" s="113">
        <v>1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20" t="str">
        <f t="shared" ref="AD9:AD48" si="0">IF((COUNTIF(E9:AC9,"A"))=0,"",COUNTIF(E9:AC9,"A"))</f>
        <v/>
      </c>
      <c r="AE9" s="121" t="str">
        <f t="shared" ref="AE9:AE48" si="1">IF((COUNTIF(E9:AC9,"L"))=0,"",COUNTIF(E9:AC9,"L"))</f>
        <v/>
      </c>
      <c r="AF9" s="122" t="str">
        <f t="shared" ref="AF9:AF48" si="2">IF((COUNTIF(E9:AC9,"F"))=0,"",COUNTIF(E9:AC9,"F"))</f>
        <v/>
      </c>
      <c r="AG9" s="124" t="str">
        <f t="shared" ref="AG9:AG48" si="3">IF((IF(ISBLANK(AD9),COUNTIF(E9:AC9,"p"),COUNTIF(E9:AC9,"p")+COUNTIF(E9:AC9,"A")))=0,"",IF(ISBLANK(AD9),COUNTIF(E9:AC9,"p"),COUNTIF(E9:AC9,"p")+COUNTIF(E9:AC9,"A")))</f>
        <v/>
      </c>
    </row>
    <row r="10" spans="1:33">
      <c r="A10" s="113">
        <v>2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3</v>
      </c>
      <c r="B11" s="410"/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4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5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6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7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8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9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10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11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12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13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14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15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16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17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18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19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20</v>
      </c>
      <c r="B28" s="410" t="e">
        <f>[2]FEB!B28</f>
        <v>#REF!</v>
      </c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21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22</v>
      </c>
      <c r="B30" s="410"/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23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24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25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26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27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28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29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30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31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32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33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34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35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36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37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38</v>
      </c>
      <c r="B46" s="410" t="e">
        <f>[2]FEB!B46</f>
        <v>#REF!</v>
      </c>
      <c r="C46" s="411"/>
      <c r="D46" s="412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13">
        <v>39</v>
      </c>
      <c r="B47" s="410" t="e">
        <f>[2]FEB!B47</f>
        <v>#REF!</v>
      </c>
      <c r="C47" s="411"/>
      <c r="D47" s="412"/>
      <c r="E47" s="114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9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  <row r="48" spans="1:33">
      <c r="A48" s="113">
        <v>40</v>
      </c>
      <c r="B48" s="415"/>
      <c r="C48" s="407"/>
      <c r="D48" s="409"/>
      <c r="E48" s="114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9"/>
      <c r="AD48" s="120" t="str">
        <f t="shared" si="0"/>
        <v/>
      </c>
      <c r="AE48" s="121" t="str">
        <f t="shared" si="1"/>
        <v/>
      </c>
      <c r="AF48" s="122" t="str">
        <f t="shared" si="2"/>
        <v/>
      </c>
      <c r="AG48" s="124" t="str">
        <f t="shared" si="3"/>
        <v/>
      </c>
    </row>
  </sheetData>
  <mergeCells count="54">
    <mergeCell ref="AG6:AG8"/>
    <mergeCell ref="B6:D8"/>
    <mergeCell ref="B47:D47"/>
    <mergeCell ref="B48:D48"/>
    <mergeCell ref="A6:A8"/>
    <mergeCell ref="AD6:AD8"/>
    <mergeCell ref="AE7:AE8"/>
    <mergeCell ref="B42:D42"/>
    <mergeCell ref="B43:D43"/>
    <mergeCell ref="B44:D44"/>
    <mergeCell ref="B45:D45"/>
    <mergeCell ref="B46:D46"/>
    <mergeCell ref="B37:D37"/>
    <mergeCell ref="B38:D38"/>
    <mergeCell ref="B39:D39"/>
    <mergeCell ref="B40:D40"/>
    <mergeCell ref="B41:D41"/>
    <mergeCell ref="B32:D32"/>
    <mergeCell ref="B33:D33"/>
    <mergeCell ref="B34:D34"/>
    <mergeCell ref="B35:D35"/>
    <mergeCell ref="B36:D36"/>
    <mergeCell ref="B27:D27"/>
    <mergeCell ref="B28:D28"/>
    <mergeCell ref="B29:D29"/>
    <mergeCell ref="B30:D30"/>
    <mergeCell ref="B31:D31"/>
    <mergeCell ref="B22:D22"/>
    <mergeCell ref="B23:D23"/>
    <mergeCell ref="B24:D24"/>
    <mergeCell ref="B25:D25"/>
    <mergeCell ref="B26:D26"/>
    <mergeCell ref="B17:D17"/>
    <mergeCell ref="B18:D18"/>
    <mergeCell ref="B19:D19"/>
    <mergeCell ref="B20:D20"/>
    <mergeCell ref="B21:D21"/>
    <mergeCell ref="B12:D12"/>
    <mergeCell ref="B13:D13"/>
    <mergeCell ref="B14:D14"/>
    <mergeCell ref="B15:D15"/>
    <mergeCell ref="B16:D16"/>
    <mergeCell ref="E6:AC6"/>
    <mergeCell ref="AE6:AF6"/>
    <mergeCell ref="B9:D9"/>
    <mergeCell ref="B10:D10"/>
    <mergeCell ref="B11:D11"/>
    <mergeCell ref="AF7:AF8"/>
    <mergeCell ref="B3:AF3"/>
    <mergeCell ref="A4:AG4"/>
    <mergeCell ref="C5:F5"/>
    <mergeCell ref="G5:L5"/>
    <mergeCell ref="M5:S5"/>
    <mergeCell ref="T5:AG5"/>
  </mergeCells>
  <conditionalFormatting sqref="B9:D48">
    <cfRule type="cellIs" dxfId="27" priority="1" operator="equal">
      <formula>" , "</formula>
    </cfRule>
  </conditionalFormatting>
  <conditionalFormatting sqref="E9:AC48">
    <cfRule type="cellIs" dxfId="26" priority="2" operator="equal">
      <formula>"F"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D9FC08"/>
  </sheetPr>
  <dimension ref="A2:AG47"/>
  <sheetViews>
    <sheetView topLeftCell="A21" workbookViewId="0">
      <selection activeCell="AI13" sqref="AI13"/>
    </sheetView>
  </sheetViews>
  <sheetFormatPr baseColWidth="10" defaultColWidth="11" defaultRowHeight="13"/>
  <cols>
    <col min="1" max="1" width="3" customWidth="1"/>
    <col min="3" max="3" width="11.5" customWidth="1"/>
    <col min="4" max="4" width="0.1640625" customWidth="1"/>
    <col min="5" max="5" width="2.5" customWidth="1"/>
    <col min="6" max="6" width="2.33203125" customWidth="1"/>
    <col min="7" max="7" width="2.1640625" customWidth="1"/>
    <col min="8" max="9" width="2.33203125" customWidth="1"/>
    <col min="10" max="12" width="2.5" customWidth="1"/>
    <col min="13" max="13" width="2.33203125" customWidth="1"/>
    <col min="14" max="14" width="2.1640625" customWidth="1"/>
    <col min="15" max="15" width="2.33203125" customWidth="1"/>
    <col min="16" max="16" width="2.5" customWidth="1"/>
    <col min="17" max="17" width="2.33203125" customWidth="1"/>
    <col min="18" max="18" width="2.83203125" customWidth="1"/>
    <col min="19" max="19" width="2.1640625" customWidth="1"/>
    <col min="20" max="24" width="2.5" customWidth="1"/>
    <col min="25" max="25" width="1.83203125" customWidth="1"/>
    <col min="26" max="29" width="2.5" customWidth="1"/>
    <col min="30" max="31" width="3.5" customWidth="1"/>
    <col min="32" max="32" width="3.83203125" customWidth="1"/>
    <col min="33" max="33" width="5.83203125" customWidth="1"/>
  </cols>
  <sheetData>
    <row r="2" spans="1:33" ht="16">
      <c r="B2" s="398" t="s">
        <v>173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123"/>
    </row>
    <row r="3" spans="1:33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e">
        <f>UPPER([2]CARATULA!D15)</f>
        <v>#REF!</v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06" t="s">
        <v>191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</row>
    <row r="6" spans="1:33">
      <c r="A6" s="417"/>
      <c r="B6" s="420"/>
      <c r="C6" s="399"/>
      <c r="D6" s="425"/>
      <c r="E6" s="108"/>
      <c r="F6" s="109"/>
      <c r="G6" s="109"/>
      <c r="H6" s="109"/>
      <c r="I6" s="109"/>
      <c r="J6" s="116"/>
      <c r="K6" s="116"/>
      <c r="L6" s="116"/>
      <c r="M6" s="116"/>
      <c r="N6" s="116"/>
      <c r="O6" s="109"/>
      <c r="P6" s="109"/>
      <c r="Q6" s="109"/>
      <c r="R6" s="109"/>
      <c r="S6" s="109"/>
      <c r="T6" s="116"/>
      <c r="U6" s="116"/>
      <c r="V6" s="116"/>
      <c r="W6" s="116"/>
      <c r="X6" s="116"/>
      <c r="Y6" s="109"/>
      <c r="Z6" s="109"/>
      <c r="AA6" s="109"/>
      <c r="AB6" s="109"/>
      <c r="AC6" s="109"/>
      <c r="AD6" s="420"/>
      <c r="AE6" s="413" t="s">
        <v>166</v>
      </c>
      <c r="AF6" s="431" t="s">
        <v>167</v>
      </c>
      <c r="AG6" s="425"/>
    </row>
    <row r="7" spans="1:33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</row>
    <row r="8" spans="1:33">
      <c r="A8" s="113">
        <v>1</v>
      </c>
      <c r="B8" s="410"/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33" t="str">
        <f t="shared" ref="AD8:AD47" si="0">IF((COUNTIF(E8:AC8,"A"))=0,"",COUNTIF(E8:AC8,"A"))</f>
        <v/>
      </c>
      <c r="AE8" s="134" t="str">
        <f t="shared" ref="AE8:AE47" si="1">IF((COUNTIF(E8:AC8,"L"))=0,"",COUNTIF(E8:AC8,"L"))</f>
        <v/>
      </c>
      <c r="AF8" s="135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33" t="str">
        <f t="shared" si="0"/>
        <v/>
      </c>
      <c r="AE9" s="134" t="str">
        <f t="shared" si="1"/>
        <v/>
      </c>
      <c r="AF9" s="135" t="str">
        <f t="shared" si="2"/>
        <v/>
      </c>
      <c r="AG9" s="124" t="str">
        <f t="shared" si="3"/>
        <v/>
      </c>
    </row>
    <row r="10" spans="1:33">
      <c r="A10" s="113">
        <v>3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33" t="str">
        <f t="shared" si="0"/>
        <v/>
      </c>
      <c r="AE10" s="134" t="str">
        <f t="shared" si="1"/>
        <v/>
      </c>
      <c r="AF10" s="135" t="str">
        <f t="shared" si="2"/>
        <v/>
      </c>
      <c r="AG10" s="124" t="str">
        <f t="shared" si="3"/>
        <v/>
      </c>
    </row>
    <row r="11" spans="1:33">
      <c r="A11" s="113">
        <v>4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33" t="str">
        <f t="shared" si="0"/>
        <v/>
      </c>
      <c r="AE11" s="134" t="str">
        <f t="shared" si="1"/>
        <v/>
      </c>
      <c r="AF11" s="135" t="str">
        <f t="shared" si="2"/>
        <v/>
      </c>
      <c r="AG11" s="124" t="str">
        <f t="shared" si="3"/>
        <v/>
      </c>
    </row>
    <row r="12" spans="1:33">
      <c r="A12" s="113">
        <v>5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33" t="str">
        <f t="shared" si="0"/>
        <v/>
      </c>
      <c r="AE12" s="134" t="str">
        <f t="shared" si="1"/>
        <v/>
      </c>
      <c r="AF12" s="135" t="str">
        <f t="shared" si="2"/>
        <v/>
      </c>
      <c r="AG12" s="124" t="str">
        <f t="shared" si="3"/>
        <v/>
      </c>
    </row>
    <row r="13" spans="1:33">
      <c r="A13" s="113">
        <v>6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33" t="str">
        <f t="shared" si="0"/>
        <v/>
      </c>
      <c r="AE13" s="134" t="str">
        <f t="shared" si="1"/>
        <v/>
      </c>
      <c r="AF13" s="135" t="str">
        <f t="shared" si="2"/>
        <v/>
      </c>
      <c r="AG13" s="124" t="str">
        <f t="shared" si="3"/>
        <v/>
      </c>
    </row>
    <row r="14" spans="1:33">
      <c r="A14" s="113">
        <v>7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33" t="str">
        <f t="shared" si="0"/>
        <v/>
      </c>
      <c r="AE14" s="134" t="str">
        <f t="shared" si="1"/>
        <v/>
      </c>
      <c r="AF14" s="135" t="str">
        <f t="shared" si="2"/>
        <v/>
      </c>
      <c r="AG14" s="124" t="str">
        <f t="shared" si="3"/>
        <v/>
      </c>
    </row>
    <row r="15" spans="1:33">
      <c r="A15" s="113">
        <v>8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33" t="str">
        <f t="shared" si="0"/>
        <v/>
      </c>
      <c r="AE15" s="134" t="str">
        <f t="shared" si="1"/>
        <v/>
      </c>
      <c r="AF15" s="135" t="str">
        <f t="shared" si="2"/>
        <v/>
      </c>
      <c r="AG15" s="124" t="str">
        <f t="shared" si="3"/>
        <v/>
      </c>
    </row>
    <row r="16" spans="1:33">
      <c r="A16" s="113">
        <v>9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33" t="str">
        <f t="shared" si="0"/>
        <v/>
      </c>
      <c r="AE16" s="134" t="str">
        <f t="shared" si="1"/>
        <v/>
      </c>
      <c r="AF16" s="135" t="str">
        <f t="shared" si="2"/>
        <v/>
      </c>
      <c r="AG16" s="124" t="str">
        <f t="shared" si="3"/>
        <v/>
      </c>
    </row>
    <row r="17" spans="1:33">
      <c r="A17" s="113">
        <v>10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33" t="str">
        <f t="shared" si="0"/>
        <v/>
      </c>
      <c r="AE17" s="134" t="str">
        <f t="shared" si="1"/>
        <v/>
      </c>
      <c r="AF17" s="135" t="str">
        <f t="shared" si="2"/>
        <v/>
      </c>
      <c r="AG17" s="124" t="str">
        <f t="shared" si="3"/>
        <v/>
      </c>
    </row>
    <row r="18" spans="1:33">
      <c r="A18" s="113">
        <v>11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33" t="str">
        <f t="shared" si="0"/>
        <v/>
      </c>
      <c r="AE18" s="134" t="str">
        <f t="shared" si="1"/>
        <v/>
      </c>
      <c r="AF18" s="135" t="str">
        <f t="shared" si="2"/>
        <v/>
      </c>
      <c r="AG18" s="124" t="str">
        <f t="shared" si="3"/>
        <v/>
      </c>
    </row>
    <row r="19" spans="1:33">
      <c r="A19" s="113">
        <v>12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33" t="str">
        <f t="shared" si="0"/>
        <v/>
      </c>
      <c r="AE19" s="134" t="str">
        <f t="shared" si="1"/>
        <v/>
      </c>
      <c r="AF19" s="135" t="str">
        <f t="shared" si="2"/>
        <v/>
      </c>
      <c r="AG19" s="124" t="str">
        <f t="shared" si="3"/>
        <v/>
      </c>
    </row>
    <row r="20" spans="1:33">
      <c r="A20" s="113">
        <v>13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33" t="str">
        <f t="shared" si="0"/>
        <v/>
      </c>
      <c r="AE20" s="134" t="str">
        <f t="shared" si="1"/>
        <v/>
      </c>
      <c r="AF20" s="135" t="str">
        <f t="shared" si="2"/>
        <v/>
      </c>
      <c r="AG20" s="124" t="str">
        <f t="shared" si="3"/>
        <v/>
      </c>
    </row>
    <row r="21" spans="1:33">
      <c r="A21" s="113">
        <v>14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33" t="str">
        <f t="shared" si="0"/>
        <v/>
      </c>
      <c r="AE21" s="134" t="str">
        <f t="shared" si="1"/>
        <v/>
      </c>
      <c r="AF21" s="135" t="str">
        <f t="shared" si="2"/>
        <v/>
      </c>
      <c r="AG21" s="124" t="str">
        <f t="shared" si="3"/>
        <v/>
      </c>
    </row>
    <row r="22" spans="1:33">
      <c r="A22" s="113">
        <v>15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33" t="str">
        <f t="shared" si="0"/>
        <v/>
      </c>
      <c r="AE22" s="134" t="str">
        <f t="shared" si="1"/>
        <v/>
      </c>
      <c r="AF22" s="135" t="str">
        <f t="shared" si="2"/>
        <v/>
      </c>
      <c r="AG22" s="124" t="str">
        <f t="shared" si="3"/>
        <v/>
      </c>
    </row>
    <row r="23" spans="1:33">
      <c r="A23" s="113">
        <v>16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33" t="str">
        <f t="shared" si="0"/>
        <v/>
      </c>
      <c r="AE23" s="134" t="str">
        <f t="shared" si="1"/>
        <v/>
      </c>
      <c r="AF23" s="135" t="str">
        <f t="shared" si="2"/>
        <v/>
      </c>
      <c r="AG23" s="124" t="str">
        <f t="shared" si="3"/>
        <v/>
      </c>
    </row>
    <row r="24" spans="1:33">
      <c r="A24" s="113">
        <v>17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33" t="str">
        <f t="shared" si="0"/>
        <v/>
      </c>
      <c r="AE24" s="134" t="str">
        <f t="shared" si="1"/>
        <v/>
      </c>
      <c r="AF24" s="135" t="str">
        <f t="shared" si="2"/>
        <v/>
      </c>
      <c r="AG24" s="124" t="str">
        <f t="shared" si="3"/>
        <v/>
      </c>
    </row>
    <row r="25" spans="1:33">
      <c r="A25" s="113">
        <v>18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33" t="str">
        <f t="shared" si="0"/>
        <v/>
      </c>
      <c r="AE25" s="134" t="str">
        <f t="shared" si="1"/>
        <v/>
      </c>
      <c r="AF25" s="135" t="str">
        <f t="shared" si="2"/>
        <v/>
      </c>
      <c r="AG25" s="124" t="str">
        <f t="shared" si="3"/>
        <v/>
      </c>
    </row>
    <row r="26" spans="1:33">
      <c r="A26" s="113">
        <v>19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33" t="str">
        <f t="shared" si="0"/>
        <v/>
      </c>
      <c r="AE26" s="134" t="str">
        <f t="shared" si="1"/>
        <v/>
      </c>
      <c r="AF26" s="135" t="str">
        <f t="shared" si="2"/>
        <v/>
      </c>
      <c r="AG26" s="124" t="str">
        <f t="shared" si="3"/>
        <v/>
      </c>
    </row>
    <row r="27" spans="1:33">
      <c r="A27" s="113">
        <v>20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33" t="str">
        <f t="shared" si="0"/>
        <v/>
      </c>
      <c r="AE27" s="134" t="str">
        <f t="shared" si="1"/>
        <v/>
      </c>
      <c r="AF27" s="135" t="str">
        <f t="shared" si="2"/>
        <v/>
      </c>
      <c r="AG27" s="124" t="str">
        <f t="shared" si="3"/>
        <v/>
      </c>
    </row>
    <row r="28" spans="1:33">
      <c r="A28" s="113">
        <v>21</v>
      </c>
      <c r="B28" s="410" t="e">
        <f>[2]FEB!B28</f>
        <v>#REF!</v>
      </c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33" t="str">
        <f t="shared" si="0"/>
        <v/>
      </c>
      <c r="AE28" s="134" t="str">
        <f t="shared" si="1"/>
        <v/>
      </c>
      <c r="AF28" s="135" t="str">
        <f t="shared" si="2"/>
        <v/>
      </c>
      <c r="AG28" s="124" t="str">
        <f t="shared" si="3"/>
        <v/>
      </c>
    </row>
    <row r="29" spans="1:33">
      <c r="A29" s="113">
        <v>22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33" t="str">
        <f t="shared" si="0"/>
        <v/>
      </c>
      <c r="AE29" s="134" t="str">
        <f t="shared" si="1"/>
        <v/>
      </c>
      <c r="AF29" s="135" t="str">
        <f t="shared" si="2"/>
        <v/>
      </c>
      <c r="AG29" s="124" t="str">
        <f t="shared" si="3"/>
        <v/>
      </c>
    </row>
    <row r="30" spans="1:33">
      <c r="A30" s="113">
        <v>23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33" t="str">
        <f t="shared" si="0"/>
        <v/>
      </c>
      <c r="AE30" s="134" t="str">
        <f t="shared" si="1"/>
        <v/>
      </c>
      <c r="AF30" s="135" t="str">
        <f t="shared" si="2"/>
        <v/>
      </c>
      <c r="AG30" s="124" t="str">
        <f t="shared" si="3"/>
        <v/>
      </c>
    </row>
    <row r="31" spans="1:33">
      <c r="A31" s="113">
        <v>24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33" t="str">
        <f t="shared" si="0"/>
        <v/>
      </c>
      <c r="AE31" s="134" t="str">
        <f t="shared" si="1"/>
        <v/>
      </c>
      <c r="AF31" s="135" t="str">
        <f t="shared" si="2"/>
        <v/>
      </c>
      <c r="AG31" s="124" t="str">
        <f t="shared" si="3"/>
        <v/>
      </c>
    </row>
    <row r="32" spans="1:33">
      <c r="A32" s="113">
        <v>25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33" t="str">
        <f t="shared" si="0"/>
        <v/>
      </c>
      <c r="AE32" s="134" t="str">
        <f t="shared" si="1"/>
        <v/>
      </c>
      <c r="AF32" s="135" t="str">
        <f t="shared" si="2"/>
        <v/>
      </c>
      <c r="AG32" s="124" t="str">
        <f t="shared" si="3"/>
        <v/>
      </c>
    </row>
    <row r="33" spans="1:33">
      <c r="A33" s="113">
        <v>26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33" t="str">
        <f t="shared" si="0"/>
        <v/>
      </c>
      <c r="AE33" s="134" t="str">
        <f t="shared" si="1"/>
        <v/>
      </c>
      <c r="AF33" s="135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33" t="str">
        <f t="shared" si="0"/>
        <v/>
      </c>
      <c r="AE34" s="134" t="str">
        <f t="shared" si="1"/>
        <v/>
      </c>
      <c r="AF34" s="135" t="str">
        <f t="shared" si="2"/>
        <v/>
      </c>
      <c r="AG34" s="124" t="str">
        <f t="shared" si="3"/>
        <v/>
      </c>
    </row>
    <row r="35" spans="1:33">
      <c r="A35" s="113">
        <v>28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33" t="str">
        <f t="shared" si="0"/>
        <v/>
      </c>
      <c r="AE35" s="134" t="str">
        <f t="shared" si="1"/>
        <v/>
      </c>
      <c r="AF35" s="135" t="str">
        <f t="shared" si="2"/>
        <v/>
      </c>
      <c r="AG35" s="124" t="str">
        <f t="shared" si="3"/>
        <v/>
      </c>
    </row>
    <row r="36" spans="1:33">
      <c r="A36" s="113">
        <v>29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33" t="str">
        <f t="shared" si="0"/>
        <v/>
      </c>
      <c r="AE36" s="134" t="str">
        <f t="shared" si="1"/>
        <v/>
      </c>
      <c r="AF36" s="135" t="str">
        <f t="shared" si="2"/>
        <v/>
      </c>
      <c r="AG36" s="124" t="str">
        <f t="shared" si="3"/>
        <v/>
      </c>
    </row>
    <row r="37" spans="1:33">
      <c r="A37" s="113">
        <v>30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33" t="str">
        <f t="shared" si="0"/>
        <v/>
      </c>
      <c r="AE37" s="134" t="str">
        <f t="shared" si="1"/>
        <v/>
      </c>
      <c r="AF37" s="135" t="str">
        <f t="shared" si="2"/>
        <v/>
      </c>
      <c r="AG37" s="124" t="str">
        <f t="shared" si="3"/>
        <v/>
      </c>
    </row>
    <row r="38" spans="1:33">
      <c r="A38" s="113">
        <v>31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33" t="str">
        <f t="shared" si="0"/>
        <v/>
      </c>
      <c r="AE38" s="134" t="str">
        <f t="shared" si="1"/>
        <v/>
      </c>
      <c r="AF38" s="135" t="str">
        <f t="shared" si="2"/>
        <v/>
      </c>
      <c r="AG38" s="124" t="str">
        <f t="shared" si="3"/>
        <v/>
      </c>
    </row>
    <row r="39" spans="1:33">
      <c r="A39" s="113">
        <v>32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33" t="str">
        <f t="shared" si="0"/>
        <v/>
      </c>
      <c r="AE39" s="134" t="str">
        <f t="shared" si="1"/>
        <v/>
      </c>
      <c r="AF39" s="135" t="str">
        <f t="shared" si="2"/>
        <v/>
      </c>
      <c r="AG39" s="124" t="str">
        <f t="shared" si="3"/>
        <v/>
      </c>
    </row>
    <row r="40" spans="1:33">
      <c r="A40" s="113">
        <v>33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33" t="str">
        <f t="shared" si="0"/>
        <v/>
      </c>
      <c r="AE40" s="134" t="str">
        <f t="shared" si="1"/>
        <v/>
      </c>
      <c r="AF40" s="135" t="str">
        <f t="shared" si="2"/>
        <v/>
      </c>
      <c r="AG40" s="124" t="str">
        <f t="shared" si="3"/>
        <v/>
      </c>
    </row>
    <row r="41" spans="1:33">
      <c r="A41" s="113">
        <v>34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33" t="str">
        <f t="shared" si="0"/>
        <v/>
      </c>
      <c r="AE41" s="134" t="str">
        <f t="shared" si="1"/>
        <v/>
      </c>
      <c r="AF41" s="135" t="str">
        <f t="shared" si="2"/>
        <v/>
      </c>
      <c r="AG41" s="124" t="str">
        <f t="shared" si="3"/>
        <v/>
      </c>
    </row>
    <row r="42" spans="1:33">
      <c r="A42" s="113">
        <v>35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33" t="str">
        <f t="shared" si="0"/>
        <v/>
      </c>
      <c r="AE42" s="134" t="str">
        <f t="shared" si="1"/>
        <v/>
      </c>
      <c r="AF42" s="135" t="str">
        <f t="shared" si="2"/>
        <v/>
      </c>
      <c r="AG42" s="124" t="str">
        <f t="shared" si="3"/>
        <v/>
      </c>
    </row>
    <row r="43" spans="1:33">
      <c r="A43" s="113">
        <v>36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33" t="str">
        <f t="shared" si="0"/>
        <v/>
      </c>
      <c r="AE43" s="134" t="str">
        <f t="shared" si="1"/>
        <v/>
      </c>
      <c r="AF43" s="135" t="str">
        <f t="shared" si="2"/>
        <v/>
      </c>
      <c r="AG43" s="124" t="str">
        <f t="shared" si="3"/>
        <v/>
      </c>
    </row>
    <row r="44" spans="1:33">
      <c r="A44" s="113">
        <v>37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33" t="str">
        <f t="shared" si="0"/>
        <v/>
      </c>
      <c r="AE44" s="134" t="str">
        <f t="shared" si="1"/>
        <v/>
      </c>
      <c r="AF44" s="135" t="str">
        <f t="shared" si="2"/>
        <v/>
      </c>
      <c r="AG44" s="124" t="str">
        <f t="shared" si="3"/>
        <v/>
      </c>
    </row>
    <row r="45" spans="1:33">
      <c r="A45" s="113">
        <v>38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33" t="str">
        <f t="shared" si="0"/>
        <v/>
      </c>
      <c r="AE45" s="134" t="str">
        <f t="shared" si="1"/>
        <v/>
      </c>
      <c r="AF45" s="135" t="str">
        <f t="shared" si="2"/>
        <v/>
      </c>
      <c r="AG45" s="124" t="str">
        <f t="shared" si="3"/>
        <v/>
      </c>
    </row>
    <row r="46" spans="1:33">
      <c r="A46" s="113">
        <v>39</v>
      </c>
      <c r="B46" s="410" t="e">
        <f>[2]FEB!B46</f>
        <v>#REF!</v>
      </c>
      <c r="C46" s="411"/>
      <c r="D46" s="412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33" t="str">
        <f t="shared" si="0"/>
        <v/>
      </c>
      <c r="AE46" s="134" t="str">
        <f t="shared" si="1"/>
        <v/>
      </c>
      <c r="AF46" s="135" t="str">
        <f t="shared" si="2"/>
        <v/>
      </c>
      <c r="AG46" s="124" t="str">
        <f t="shared" si="3"/>
        <v/>
      </c>
    </row>
    <row r="47" spans="1:33">
      <c r="A47" s="113">
        <v>40</v>
      </c>
      <c r="B47" s="415" t="e">
        <f>[2]FEB!B47</f>
        <v>#REF!</v>
      </c>
      <c r="C47" s="407"/>
      <c r="D47" s="409"/>
      <c r="E47" s="114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9"/>
      <c r="AD47" s="133" t="str">
        <f t="shared" si="0"/>
        <v/>
      </c>
      <c r="AE47" s="134" t="str">
        <f t="shared" si="1"/>
        <v/>
      </c>
      <c r="AF47" s="135" t="str">
        <f t="shared" si="2"/>
        <v/>
      </c>
      <c r="AG47" s="124" t="str">
        <f t="shared" si="3"/>
        <v/>
      </c>
    </row>
  </sheetData>
  <mergeCells count="54">
    <mergeCell ref="AG5:AG7"/>
    <mergeCell ref="B5:D7"/>
    <mergeCell ref="B46:D46"/>
    <mergeCell ref="B47:D47"/>
    <mergeCell ref="A5:A7"/>
    <mergeCell ref="AD5:AD7"/>
    <mergeCell ref="AE6:AE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F6:AF7"/>
    <mergeCell ref="B2:AF2"/>
    <mergeCell ref="A3:AG3"/>
    <mergeCell ref="C4:F4"/>
    <mergeCell ref="G4:L4"/>
    <mergeCell ref="M4:S4"/>
    <mergeCell ref="T4:AG4"/>
  </mergeCells>
  <conditionalFormatting sqref="B8:D47">
    <cfRule type="cellIs" dxfId="25" priority="3" operator="equal">
      <formula>" , "</formula>
    </cfRule>
  </conditionalFormatting>
  <conditionalFormatting sqref="E8:AC47">
    <cfRule type="cellIs" dxfId="24" priority="2" operator="equal">
      <formula>"F"</formula>
    </cfRule>
  </conditionalFormatting>
  <conditionalFormatting sqref="AD8:AG47">
    <cfRule type="cellIs" dxfId="23" priority="1" operator="equal">
      <formula>0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D9FC08"/>
  </sheetPr>
  <dimension ref="A1:AG46"/>
  <sheetViews>
    <sheetView workbookViewId="0">
      <selection activeCell="B31" sqref="B31:D31"/>
    </sheetView>
  </sheetViews>
  <sheetFormatPr baseColWidth="10" defaultColWidth="11" defaultRowHeight="13"/>
  <cols>
    <col min="1" max="1" width="3" customWidth="1"/>
    <col min="3" max="3" width="11.5" customWidth="1"/>
    <col min="4" max="6" width="2.6640625" customWidth="1"/>
    <col min="7" max="8" width="2.5" customWidth="1"/>
    <col min="9" max="9" width="2.6640625" customWidth="1"/>
    <col min="10" max="13" width="2.5" customWidth="1"/>
    <col min="14" max="14" width="2.83203125" customWidth="1"/>
    <col min="15" max="15" width="2.5" customWidth="1"/>
    <col min="16" max="17" width="2.33203125" customWidth="1"/>
    <col min="18" max="18" width="2.83203125" customWidth="1"/>
    <col min="19" max="19" width="2.5" customWidth="1"/>
    <col min="20" max="20" width="2.6640625" customWidth="1"/>
    <col min="21" max="21" width="2.5" customWidth="1"/>
    <col min="22" max="22" width="2.83203125" customWidth="1"/>
    <col min="23" max="27" width="2.5" customWidth="1"/>
    <col min="28" max="28" width="2.6640625" customWidth="1"/>
    <col min="29" max="29" width="3.6640625" customWidth="1"/>
    <col min="30" max="30" width="5.5" customWidth="1"/>
    <col min="31" max="32" width="4.5" customWidth="1"/>
    <col min="33" max="33" width="5.6640625" customWidth="1"/>
  </cols>
  <sheetData>
    <row r="1" spans="1:33" ht="18">
      <c r="B1" s="436" t="e">
        <f>CONCATENATE("C O N T R O L      D E      A S I S T E N C I A    -    ",[2]CARATULA!D15)</f>
        <v>#REF!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123"/>
    </row>
    <row r="2" spans="1:33">
      <c r="A2" s="400"/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</row>
    <row r="3" spans="1:33">
      <c r="A3" s="106" t="s">
        <v>31</v>
      </c>
      <c r="B3" s="107"/>
      <c r="C3" s="401" t="e">
        <f>[2]CARATULA!D9</f>
        <v>#REF!</v>
      </c>
      <c r="D3" s="402"/>
      <c r="E3" s="402"/>
      <c r="F3" s="402"/>
      <c r="G3" s="403" t="s">
        <v>128</v>
      </c>
      <c r="H3" s="402"/>
      <c r="I3" s="402"/>
      <c r="J3" s="402"/>
      <c r="K3" s="402"/>
      <c r="L3" s="402"/>
      <c r="M3" s="404" t="e">
        <f>UPPER([2]CARATULA!D14)</f>
        <v>#REF!</v>
      </c>
      <c r="N3" s="402"/>
      <c r="O3" s="402"/>
      <c r="P3" s="402"/>
      <c r="Q3" s="402"/>
      <c r="R3" s="402"/>
      <c r="S3" s="402"/>
      <c r="T3" s="405" t="s">
        <v>159</v>
      </c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</row>
    <row r="4" spans="1:33">
      <c r="A4" s="416" t="s">
        <v>160</v>
      </c>
      <c r="B4" s="426" t="s">
        <v>161</v>
      </c>
      <c r="C4" s="411"/>
      <c r="D4" s="412"/>
      <c r="E4" s="406" t="s">
        <v>196</v>
      </c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19" t="s">
        <v>163</v>
      </c>
      <c r="AE4" s="408" t="s">
        <v>164</v>
      </c>
      <c r="AF4" s="409"/>
      <c r="AG4" s="433" t="s">
        <v>165</v>
      </c>
    </row>
    <row r="5" spans="1:33">
      <c r="A5" s="417"/>
      <c r="B5" s="420"/>
      <c r="C5" s="399"/>
      <c r="D5" s="425"/>
      <c r="E5" s="108"/>
      <c r="F5" s="109"/>
      <c r="G5" s="109"/>
      <c r="H5" s="109"/>
      <c r="I5" s="109"/>
      <c r="J5" s="116"/>
      <c r="K5" s="116"/>
      <c r="L5" s="116"/>
      <c r="M5" s="116"/>
      <c r="N5" s="116"/>
      <c r="O5" s="109"/>
      <c r="P5" s="109"/>
      <c r="Q5" s="109"/>
      <c r="R5" s="109"/>
      <c r="S5" s="109"/>
      <c r="T5" s="116"/>
      <c r="U5" s="116"/>
      <c r="V5" s="116"/>
      <c r="W5" s="116"/>
      <c r="X5" s="116"/>
      <c r="Y5" s="109"/>
      <c r="Z5" s="109"/>
      <c r="AA5" s="109"/>
      <c r="AB5" s="109"/>
      <c r="AC5" s="109"/>
      <c r="AD5" s="420"/>
      <c r="AE5" s="413" t="s">
        <v>166</v>
      </c>
      <c r="AF5" s="431" t="s">
        <v>167</v>
      </c>
      <c r="AG5" s="425"/>
    </row>
    <row r="6" spans="1:33">
      <c r="A6" s="418"/>
      <c r="B6" s="421"/>
      <c r="C6" s="402"/>
      <c r="D6" s="427"/>
      <c r="E6" s="127" t="s">
        <v>168</v>
      </c>
      <c r="F6" s="128" t="s">
        <v>169</v>
      </c>
      <c r="G6" s="128" t="s">
        <v>169</v>
      </c>
      <c r="H6" s="128" t="s">
        <v>170</v>
      </c>
      <c r="I6" s="128" t="s">
        <v>171</v>
      </c>
      <c r="J6" s="130" t="s">
        <v>168</v>
      </c>
      <c r="K6" s="130" t="s">
        <v>169</v>
      </c>
      <c r="L6" s="130" t="s">
        <v>169</v>
      </c>
      <c r="M6" s="130" t="s">
        <v>170</v>
      </c>
      <c r="N6" s="130" t="s">
        <v>171</v>
      </c>
      <c r="O6" s="131" t="s">
        <v>168</v>
      </c>
      <c r="P6" s="131" t="s">
        <v>169</v>
      </c>
      <c r="Q6" s="131" t="s">
        <v>169</v>
      </c>
      <c r="R6" s="131" t="s">
        <v>170</v>
      </c>
      <c r="S6" s="131" t="s">
        <v>171</v>
      </c>
      <c r="T6" s="130" t="s">
        <v>168</v>
      </c>
      <c r="U6" s="130" t="s">
        <v>169</v>
      </c>
      <c r="V6" s="130" t="s">
        <v>169</v>
      </c>
      <c r="W6" s="130" t="s">
        <v>170</v>
      </c>
      <c r="X6" s="130" t="s">
        <v>171</v>
      </c>
      <c r="Y6" s="131" t="s">
        <v>168</v>
      </c>
      <c r="Z6" s="131" t="s">
        <v>169</v>
      </c>
      <c r="AA6" s="131" t="s">
        <v>169</v>
      </c>
      <c r="AB6" s="131" t="s">
        <v>170</v>
      </c>
      <c r="AC6" s="131" t="s">
        <v>171</v>
      </c>
      <c r="AD6" s="421"/>
      <c r="AE6" s="414"/>
      <c r="AF6" s="432"/>
      <c r="AG6" s="427"/>
    </row>
    <row r="7" spans="1:33">
      <c r="A7" s="113">
        <v>1</v>
      </c>
      <c r="B7" s="410"/>
      <c r="C7" s="411"/>
      <c r="D7" s="412"/>
      <c r="E7" s="114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9"/>
      <c r="AD7" s="133" t="str">
        <f t="shared" ref="AD7:AD46" si="0">IF((COUNTIF(E7:AC7,"A"))=0,"",COUNTIF(E7:AC7,"A"))</f>
        <v/>
      </c>
      <c r="AE7" s="134" t="str">
        <f t="shared" ref="AE7:AE46" si="1">IF((COUNTIF(E7:AC7,"L"))=0,"",COUNTIF(E7:AC7,"L"))</f>
        <v/>
      </c>
      <c r="AF7" s="135" t="str">
        <f t="shared" ref="AF7:AF46" si="2">IF((COUNTIF(E7:AC7,"F"))=0,"",COUNTIF(E7:AC7,"F"))</f>
        <v/>
      </c>
      <c r="AG7" s="124" t="str">
        <f t="shared" ref="AG7:AG46" si="3">IF((IF(ISBLANK(AD7),COUNTIF(E7:AC7,"p"),COUNTIF(E7:AC7,"p")+COUNTIF(E7:AC7,"A")))=0,"",IF(ISBLANK(AD7),COUNTIF(E7:AC7,"p"),COUNTIF(E7:AC7,"p")+COUNTIF(E7:AC7,"A")))</f>
        <v/>
      </c>
    </row>
    <row r="8" spans="1:33">
      <c r="A8" s="113">
        <v>2</v>
      </c>
      <c r="B8" s="410"/>
      <c r="C8" s="411"/>
      <c r="D8" s="412"/>
      <c r="E8" s="114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9"/>
      <c r="AD8" s="133" t="str">
        <f t="shared" si="0"/>
        <v/>
      </c>
      <c r="AE8" s="134" t="str">
        <f t="shared" si="1"/>
        <v/>
      </c>
      <c r="AF8" s="135" t="str">
        <f t="shared" si="2"/>
        <v/>
      </c>
      <c r="AG8" s="124" t="str">
        <f t="shared" si="3"/>
        <v/>
      </c>
    </row>
    <row r="9" spans="1:33">
      <c r="A9" s="113">
        <v>3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33" t="str">
        <f t="shared" si="0"/>
        <v/>
      </c>
      <c r="AE9" s="134" t="str">
        <f t="shared" si="1"/>
        <v/>
      </c>
      <c r="AF9" s="135" t="str">
        <f t="shared" si="2"/>
        <v/>
      </c>
      <c r="AG9" s="124" t="str">
        <f t="shared" si="3"/>
        <v/>
      </c>
    </row>
    <row r="10" spans="1:33">
      <c r="A10" s="113">
        <v>4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33" t="str">
        <f t="shared" si="0"/>
        <v/>
      </c>
      <c r="AE10" s="134" t="str">
        <f t="shared" si="1"/>
        <v/>
      </c>
      <c r="AF10" s="135" t="str">
        <f t="shared" si="2"/>
        <v/>
      </c>
      <c r="AG10" s="124" t="str">
        <f t="shared" si="3"/>
        <v/>
      </c>
    </row>
    <row r="11" spans="1:33">
      <c r="A11" s="113">
        <v>5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33" t="str">
        <f t="shared" si="0"/>
        <v/>
      </c>
      <c r="AE11" s="134" t="str">
        <f t="shared" si="1"/>
        <v/>
      </c>
      <c r="AF11" s="135" t="str">
        <f t="shared" si="2"/>
        <v/>
      </c>
      <c r="AG11" s="124" t="str">
        <f t="shared" si="3"/>
        <v/>
      </c>
    </row>
    <row r="12" spans="1:33">
      <c r="A12" s="113">
        <v>6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33" t="str">
        <f t="shared" si="0"/>
        <v/>
      </c>
      <c r="AE12" s="134" t="str">
        <f t="shared" si="1"/>
        <v/>
      </c>
      <c r="AF12" s="135" t="str">
        <f t="shared" si="2"/>
        <v/>
      </c>
      <c r="AG12" s="124" t="str">
        <f t="shared" si="3"/>
        <v/>
      </c>
    </row>
    <row r="13" spans="1:33">
      <c r="A13" s="113">
        <v>7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33" t="str">
        <f t="shared" si="0"/>
        <v/>
      </c>
      <c r="AE13" s="134" t="str">
        <f t="shared" si="1"/>
        <v/>
      </c>
      <c r="AF13" s="135" t="str">
        <f t="shared" si="2"/>
        <v/>
      </c>
      <c r="AG13" s="124" t="str">
        <f t="shared" si="3"/>
        <v/>
      </c>
    </row>
    <row r="14" spans="1:33">
      <c r="A14" s="113">
        <v>8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33" t="str">
        <f t="shared" si="0"/>
        <v/>
      </c>
      <c r="AE14" s="134" t="str">
        <f t="shared" si="1"/>
        <v/>
      </c>
      <c r="AF14" s="135" t="str">
        <f t="shared" si="2"/>
        <v/>
      </c>
      <c r="AG14" s="124" t="str">
        <f t="shared" si="3"/>
        <v/>
      </c>
    </row>
    <row r="15" spans="1:33">
      <c r="A15" s="113">
        <v>9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33" t="str">
        <f t="shared" si="0"/>
        <v/>
      </c>
      <c r="AE15" s="134" t="str">
        <f t="shared" si="1"/>
        <v/>
      </c>
      <c r="AF15" s="135" t="str">
        <f t="shared" si="2"/>
        <v/>
      </c>
      <c r="AG15" s="124" t="str">
        <f t="shared" si="3"/>
        <v/>
      </c>
    </row>
    <row r="16" spans="1:33">
      <c r="A16" s="113">
        <v>10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33" t="str">
        <f t="shared" si="0"/>
        <v/>
      </c>
      <c r="AE16" s="134" t="str">
        <f t="shared" si="1"/>
        <v/>
      </c>
      <c r="AF16" s="135" t="str">
        <f t="shared" si="2"/>
        <v/>
      </c>
      <c r="AG16" s="124" t="str">
        <f t="shared" si="3"/>
        <v/>
      </c>
    </row>
    <row r="17" spans="1:33">
      <c r="A17" s="113">
        <v>11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33" t="str">
        <f t="shared" si="0"/>
        <v/>
      </c>
      <c r="AE17" s="134" t="str">
        <f t="shared" si="1"/>
        <v/>
      </c>
      <c r="AF17" s="135" t="str">
        <f t="shared" si="2"/>
        <v/>
      </c>
      <c r="AG17" s="124" t="str">
        <f t="shared" si="3"/>
        <v/>
      </c>
    </row>
    <row r="18" spans="1:33">
      <c r="A18" s="113">
        <v>12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33" t="str">
        <f t="shared" si="0"/>
        <v/>
      </c>
      <c r="AE18" s="134" t="str">
        <f t="shared" si="1"/>
        <v/>
      </c>
      <c r="AF18" s="135" t="str">
        <f t="shared" si="2"/>
        <v/>
      </c>
      <c r="AG18" s="124" t="str">
        <f t="shared" si="3"/>
        <v/>
      </c>
    </row>
    <row r="19" spans="1:33">
      <c r="A19" s="113">
        <v>13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33" t="str">
        <f t="shared" si="0"/>
        <v/>
      </c>
      <c r="AE19" s="134" t="str">
        <f t="shared" si="1"/>
        <v/>
      </c>
      <c r="AF19" s="135" t="str">
        <f t="shared" si="2"/>
        <v/>
      </c>
      <c r="AG19" s="124" t="str">
        <f t="shared" si="3"/>
        <v/>
      </c>
    </row>
    <row r="20" spans="1:33">
      <c r="A20" s="113">
        <v>14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33" t="str">
        <f t="shared" si="0"/>
        <v/>
      </c>
      <c r="AE20" s="134" t="str">
        <f t="shared" si="1"/>
        <v/>
      </c>
      <c r="AF20" s="135" t="str">
        <f t="shared" si="2"/>
        <v/>
      </c>
      <c r="AG20" s="124" t="str">
        <f t="shared" si="3"/>
        <v/>
      </c>
    </row>
    <row r="21" spans="1:33">
      <c r="A21" s="113">
        <v>15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33" t="str">
        <f t="shared" si="0"/>
        <v/>
      </c>
      <c r="AE21" s="134" t="str">
        <f t="shared" si="1"/>
        <v/>
      </c>
      <c r="AF21" s="135" t="str">
        <f t="shared" si="2"/>
        <v/>
      </c>
      <c r="AG21" s="124" t="str">
        <f t="shared" si="3"/>
        <v/>
      </c>
    </row>
    <row r="22" spans="1:33">
      <c r="A22" s="113">
        <v>16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33" t="str">
        <f t="shared" si="0"/>
        <v/>
      </c>
      <c r="AE22" s="134" t="str">
        <f t="shared" si="1"/>
        <v/>
      </c>
      <c r="AF22" s="135" t="str">
        <f t="shared" si="2"/>
        <v/>
      </c>
      <c r="AG22" s="124" t="str">
        <f t="shared" si="3"/>
        <v/>
      </c>
    </row>
    <row r="23" spans="1:33">
      <c r="A23" s="113">
        <v>17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33" t="str">
        <f t="shared" si="0"/>
        <v/>
      </c>
      <c r="AE23" s="134" t="str">
        <f t="shared" si="1"/>
        <v/>
      </c>
      <c r="AF23" s="135" t="str">
        <f t="shared" si="2"/>
        <v/>
      </c>
      <c r="AG23" s="124" t="str">
        <f t="shared" si="3"/>
        <v/>
      </c>
    </row>
    <row r="24" spans="1:33">
      <c r="A24" s="113">
        <v>18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33" t="str">
        <f t="shared" si="0"/>
        <v/>
      </c>
      <c r="AE24" s="134" t="str">
        <f t="shared" si="1"/>
        <v/>
      </c>
      <c r="AF24" s="135" t="str">
        <f t="shared" si="2"/>
        <v/>
      </c>
      <c r="AG24" s="124" t="str">
        <f t="shared" si="3"/>
        <v/>
      </c>
    </row>
    <row r="25" spans="1:33">
      <c r="A25" s="113">
        <v>19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33" t="str">
        <f t="shared" si="0"/>
        <v/>
      </c>
      <c r="AE25" s="134" t="str">
        <f t="shared" si="1"/>
        <v/>
      </c>
      <c r="AF25" s="135" t="str">
        <f t="shared" si="2"/>
        <v/>
      </c>
      <c r="AG25" s="124" t="str">
        <f t="shared" si="3"/>
        <v/>
      </c>
    </row>
    <row r="26" spans="1:33">
      <c r="A26" s="113">
        <v>20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33" t="str">
        <f t="shared" si="0"/>
        <v/>
      </c>
      <c r="AE26" s="134" t="str">
        <f t="shared" si="1"/>
        <v/>
      </c>
      <c r="AF26" s="135" t="str">
        <f t="shared" si="2"/>
        <v/>
      </c>
      <c r="AG26" s="124" t="str">
        <f t="shared" si="3"/>
        <v/>
      </c>
    </row>
    <row r="27" spans="1:33">
      <c r="A27" s="113">
        <v>21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33" t="str">
        <f t="shared" si="0"/>
        <v/>
      </c>
      <c r="AE27" s="134" t="str">
        <f t="shared" si="1"/>
        <v/>
      </c>
      <c r="AF27" s="135" t="str">
        <f t="shared" si="2"/>
        <v/>
      </c>
      <c r="AG27" s="124" t="str">
        <f t="shared" si="3"/>
        <v/>
      </c>
    </row>
    <row r="28" spans="1:33">
      <c r="A28" s="113">
        <v>22</v>
      </c>
      <c r="B28" s="410" t="e">
        <f>[2]FEB!B28</f>
        <v>#REF!</v>
      </c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33" t="str">
        <f t="shared" si="0"/>
        <v/>
      </c>
      <c r="AE28" s="134" t="str">
        <f t="shared" si="1"/>
        <v/>
      </c>
      <c r="AF28" s="135" t="str">
        <f t="shared" si="2"/>
        <v/>
      </c>
      <c r="AG28" s="124" t="str">
        <f t="shared" si="3"/>
        <v/>
      </c>
    </row>
    <row r="29" spans="1:33">
      <c r="A29" s="113">
        <v>23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33" t="str">
        <f t="shared" si="0"/>
        <v/>
      </c>
      <c r="AE29" s="134" t="str">
        <f t="shared" si="1"/>
        <v/>
      </c>
      <c r="AF29" s="135" t="str">
        <f t="shared" si="2"/>
        <v/>
      </c>
      <c r="AG29" s="124" t="str">
        <f t="shared" si="3"/>
        <v/>
      </c>
    </row>
    <row r="30" spans="1:33">
      <c r="A30" s="113">
        <v>24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33" t="str">
        <f t="shared" si="0"/>
        <v/>
      </c>
      <c r="AE30" s="134" t="str">
        <f t="shared" si="1"/>
        <v/>
      </c>
      <c r="AF30" s="135" t="str">
        <f t="shared" si="2"/>
        <v/>
      </c>
      <c r="AG30" s="124" t="str">
        <f t="shared" si="3"/>
        <v/>
      </c>
    </row>
    <row r="31" spans="1:33">
      <c r="A31" s="113">
        <v>25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33" t="str">
        <f t="shared" si="0"/>
        <v/>
      </c>
      <c r="AE31" s="134" t="str">
        <f t="shared" si="1"/>
        <v/>
      </c>
      <c r="AF31" s="135" t="str">
        <f t="shared" si="2"/>
        <v/>
      </c>
      <c r="AG31" s="124" t="str">
        <f t="shared" si="3"/>
        <v/>
      </c>
    </row>
    <row r="32" spans="1:33">
      <c r="A32" s="113">
        <v>26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33" t="str">
        <f t="shared" si="0"/>
        <v/>
      </c>
      <c r="AE32" s="134" t="str">
        <f t="shared" si="1"/>
        <v/>
      </c>
      <c r="AF32" s="135" t="str">
        <f t="shared" si="2"/>
        <v/>
      </c>
      <c r="AG32" s="124" t="str">
        <f t="shared" si="3"/>
        <v/>
      </c>
    </row>
    <row r="33" spans="1:33">
      <c r="A33" s="113">
        <v>27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33" t="str">
        <f t="shared" si="0"/>
        <v/>
      </c>
      <c r="AE33" s="134" t="str">
        <f t="shared" si="1"/>
        <v/>
      </c>
      <c r="AF33" s="135" t="str">
        <f t="shared" si="2"/>
        <v/>
      </c>
      <c r="AG33" s="124" t="str">
        <f t="shared" si="3"/>
        <v/>
      </c>
    </row>
    <row r="34" spans="1:33">
      <c r="A34" s="113">
        <v>28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33" t="str">
        <f t="shared" si="0"/>
        <v/>
      </c>
      <c r="AE34" s="134" t="str">
        <f t="shared" si="1"/>
        <v/>
      </c>
      <c r="AF34" s="135" t="str">
        <f t="shared" si="2"/>
        <v/>
      </c>
      <c r="AG34" s="124" t="str">
        <f t="shared" si="3"/>
        <v/>
      </c>
    </row>
    <row r="35" spans="1:33">
      <c r="A35" s="113">
        <v>29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33" t="str">
        <f t="shared" si="0"/>
        <v/>
      </c>
      <c r="AE35" s="134" t="str">
        <f t="shared" si="1"/>
        <v/>
      </c>
      <c r="AF35" s="135" t="str">
        <f t="shared" si="2"/>
        <v/>
      </c>
      <c r="AG35" s="124" t="str">
        <f t="shared" si="3"/>
        <v/>
      </c>
    </row>
    <row r="36" spans="1:33">
      <c r="A36" s="113">
        <v>30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33" t="str">
        <f t="shared" si="0"/>
        <v/>
      </c>
      <c r="AE36" s="134" t="str">
        <f t="shared" si="1"/>
        <v/>
      </c>
      <c r="AF36" s="135" t="str">
        <f t="shared" si="2"/>
        <v/>
      </c>
      <c r="AG36" s="124" t="str">
        <f t="shared" si="3"/>
        <v/>
      </c>
    </row>
    <row r="37" spans="1:33">
      <c r="A37" s="113">
        <v>31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33" t="str">
        <f t="shared" si="0"/>
        <v/>
      </c>
      <c r="AE37" s="134" t="str">
        <f t="shared" si="1"/>
        <v/>
      </c>
      <c r="AF37" s="135" t="str">
        <f t="shared" si="2"/>
        <v/>
      </c>
      <c r="AG37" s="124" t="str">
        <f t="shared" si="3"/>
        <v/>
      </c>
    </row>
    <row r="38" spans="1:33">
      <c r="A38" s="113">
        <v>32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33" t="str">
        <f t="shared" si="0"/>
        <v/>
      </c>
      <c r="AE38" s="134" t="str">
        <f t="shared" si="1"/>
        <v/>
      </c>
      <c r="AF38" s="135" t="str">
        <f t="shared" si="2"/>
        <v/>
      </c>
      <c r="AG38" s="124" t="str">
        <f t="shared" si="3"/>
        <v/>
      </c>
    </row>
    <row r="39" spans="1:33">
      <c r="A39" s="113">
        <v>33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33" t="str">
        <f t="shared" si="0"/>
        <v/>
      </c>
      <c r="AE39" s="134" t="str">
        <f t="shared" si="1"/>
        <v/>
      </c>
      <c r="AF39" s="135" t="str">
        <f t="shared" si="2"/>
        <v/>
      </c>
      <c r="AG39" s="124" t="str">
        <f t="shared" si="3"/>
        <v/>
      </c>
    </row>
    <row r="40" spans="1:33">
      <c r="A40" s="113">
        <v>34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33" t="str">
        <f t="shared" si="0"/>
        <v/>
      </c>
      <c r="AE40" s="134" t="str">
        <f t="shared" si="1"/>
        <v/>
      </c>
      <c r="AF40" s="135" t="str">
        <f t="shared" si="2"/>
        <v/>
      </c>
      <c r="AG40" s="124" t="str">
        <f t="shared" si="3"/>
        <v/>
      </c>
    </row>
    <row r="41" spans="1:33">
      <c r="A41" s="113">
        <v>35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33" t="str">
        <f t="shared" si="0"/>
        <v/>
      </c>
      <c r="AE41" s="134" t="str">
        <f t="shared" si="1"/>
        <v/>
      </c>
      <c r="AF41" s="135" t="str">
        <f t="shared" si="2"/>
        <v/>
      </c>
      <c r="AG41" s="124" t="str">
        <f t="shared" si="3"/>
        <v/>
      </c>
    </row>
    <row r="42" spans="1:33">
      <c r="A42" s="113">
        <v>36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33" t="str">
        <f t="shared" si="0"/>
        <v/>
      </c>
      <c r="AE42" s="134" t="str">
        <f t="shared" si="1"/>
        <v/>
      </c>
      <c r="AF42" s="135" t="str">
        <f t="shared" si="2"/>
        <v/>
      </c>
      <c r="AG42" s="124" t="str">
        <f t="shared" si="3"/>
        <v/>
      </c>
    </row>
    <row r="43" spans="1:33">
      <c r="A43" s="113">
        <v>37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33" t="str">
        <f t="shared" si="0"/>
        <v/>
      </c>
      <c r="AE43" s="134" t="str">
        <f t="shared" si="1"/>
        <v/>
      </c>
      <c r="AF43" s="135" t="str">
        <f t="shared" si="2"/>
        <v/>
      </c>
      <c r="AG43" s="124" t="str">
        <f t="shared" si="3"/>
        <v/>
      </c>
    </row>
    <row r="44" spans="1:33">
      <c r="A44" s="113">
        <v>38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33" t="str">
        <f t="shared" si="0"/>
        <v/>
      </c>
      <c r="AE44" s="134" t="str">
        <f t="shared" si="1"/>
        <v/>
      </c>
      <c r="AF44" s="135" t="str">
        <f t="shared" si="2"/>
        <v/>
      </c>
      <c r="AG44" s="124" t="str">
        <f t="shared" si="3"/>
        <v/>
      </c>
    </row>
    <row r="45" spans="1:33">
      <c r="A45" s="113">
        <v>39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33" t="str">
        <f t="shared" si="0"/>
        <v/>
      </c>
      <c r="AE45" s="134" t="str">
        <f t="shared" si="1"/>
        <v/>
      </c>
      <c r="AF45" s="135" t="str">
        <f t="shared" si="2"/>
        <v/>
      </c>
      <c r="AG45" s="124" t="str">
        <f t="shared" si="3"/>
        <v/>
      </c>
    </row>
    <row r="46" spans="1:33">
      <c r="A46" s="113">
        <v>40</v>
      </c>
      <c r="B46" s="415" t="e">
        <f>[2]FEB!B46</f>
        <v>#REF!</v>
      </c>
      <c r="C46" s="407"/>
      <c r="D46" s="409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33" t="str">
        <f t="shared" si="0"/>
        <v/>
      </c>
      <c r="AE46" s="134" t="str">
        <f t="shared" si="1"/>
        <v/>
      </c>
      <c r="AF46" s="135" t="str">
        <f t="shared" si="2"/>
        <v/>
      </c>
      <c r="AG46" s="124" t="str">
        <f t="shared" si="3"/>
        <v/>
      </c>
    </row>
  </sheetData>
  <mergeCells count="54">
    <mergeCell ref="AG4:AG6"/>
    <mergeCell ref="B4:D6"/>
    <mergeCell ref="B45:D45"/>
    <mergeCell ref="B46:D46"/>
    <mergeCell ref="A4:A6"/>
    <mergeCell ref="AD4:AD6"/>
    <mergeCell ref="AE5:AE6"/>
    <mergeCell ref="B40:D40"/>
    <mergeCell ref="B41:D41"/>
    <mergeCell ref="B42:D42"/>
    <mergeCell ref="B43:D43"/>
    <mergeCell ref="B44:D44"/>
    <mergeCell ref="B35:D35"/>
    <mergeCell ref="B36:D36"/>
    <mergeCell ref="B37:D37"/>
    <mergeCell ref="B38:D38"/>
    <mergeCell ref="B39:D39"/>
    <mergeCell ref="B30:D30"/>
    <mergeCell ref="B31:D31"/>
    <mergeCell ref="B32:D32"/>
    <mergeCell ref="B33:D33"/>
    <mergeCell ref="B34:D34"/>
    <mergeCell ref="B25:D25"/>
    <mergeCell ref="B26:D26"/>
    <mergeCell ref="B27:D27"/>
    <mergeCell ref="B28:D28"/>
    <mergeCell ref="B29:D29"/>
    <mergeCell ref="B20:D20"/>
    <mergeCell ref="B21:D21"/>
    <mergeCell ref="B22:D22"/>
    <mergeCell ref="B23:D23"/>
    <mergeCell ref="B24:D24"/>
    <mergeCell ref="B15:D15"/>
    <mergeCell ref="B16:D16"/>
    <mergeCell ref="B17:D17"/>
    <mergeCell ref="B18:D18"/>
    <mergeCell ref="B19:D19"/>
    <mergeCell ref="B10:D10"/>
    <mergeCell ref="B11:D11"/>
    <mergeCell ref="B12:D12"/>
    <mergeCell ref="B13:D13"/>
    <mergeCell ref="B14:D14"/>
    <mergeCell ref="E4:AC4"/>
    <mergeCell ref="AE4:AF4"/>
    <mergeCell ref="B7:D7"/>
    <mergeCell ref="B8:D8"/>
    <mergeCell ref="B9:D9"/>
    <mergeCell ref="AF5:AF6"/>
    <mergeCell ref="B1:AF1"/>
    <mergeCell ref="A2:AG2"/>
    <mergeCell ref="C3:F3"/>
    <mergeCell ref="G3:L3"/>
    <mergeCell ref="M3:S3"/>
    <mergeCell ref="T3:AG3"/>
  </mergeCells>
  <conditionalFormatting sqref="B7:D46">
    <cfRule type="cellIs" dxfId="22" priority="3" operator="equal">
      <formula>" , "</formula>
    </cfRule>
  </conditionalFormatting>
  <conditionalFormatting sqref="E7:AC46">
    <cfRule type="cellIs" dxfId="21" priority="2" operator="equal">
      <formula>"F"</formula>
    </cfRule>
  </conditionalFormatting>
  <conditionalFormatting sqref="AD7:AG46">
    <cfRule type="cellIs" dxfId="20" priority="1" operator="equal">
      <formula>0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D9FC08"/>
  </sheetPr>
  <dimension ref="A1:AG47"/>
  <sheetViews>
    <sheetView topLeftCell="A2" workbookViewId="0">
      <selection activeCell="AI11" sqref="AI11"/>
    </sheetView>
  </sheetViews>
  <sheetFormatPr baseColWidth="10" defaultColWidth="11" defaultRowHeight="13"/>
  <cols>
    <col min="1" max="1" width="3.5" customWidth="1"/>
    <col min="4" max="4" width="11.5" hidden="1" customWidth="1"/>
    <col min="5" max="5" width="2.6640625" customWidth="1"/>
    <col min="6" max="6" width="2.83203125" customWidth="1"/>
    <col min="7" max="7" width="2.6640625" customWidth="1"/>
    <col min="8" max="8" width="2.1640625" customWidth="1"/>
    <col min="9" max="10" width="2.5" customWidth="1"/>
    <col min="11" max="11" width="2.6640625" customWidth="1"/>
    <col min="12" max="14" width="2.5" customWidth="1"/>
    <col min="15" max="15" width="2.33203125" customWidth="1"/>
    <col min="16" max="16" width="2.6640625" customWidth="1"/>
    <col min="17" max="17" width="2.5" customWidth="1"/>
    <col min="18" max="18" width="2.6640625" customWidth="1"/>
    <col min="19" max="19" width="2" customWidth="1"/>
    <col min="20" max="21" width="2.5" customWidth="1"/>
    <col min="22" max="22" width="2.33203125" customWidth="1"/>
    <col min="23" max="24" width="2.5" customWidth="1"/>
    <col min="25" max="25" width="2.33203125" customWidth="1"/>
    <col min="26" max="27" width="2.1640625" customWidth="1"/>
    <col min="28" max="28" width="2.33203125" customWidth="1"/>
    <col min="29" max="29" width="2.1640625" customWidth="1"/>
    <col min="30" max="30" width="3.1640625" customWidth="1"/>
    <col min="31" max="31" width="3.83203125" customWidth="1"/>
    <col min="32" max="32" width="4.5" customWidth="1"/>
    <col min="33" max="33" width="6.5" customWidth="1"/>
  </cols>
  <sheetData>
    <row r="1" spans="1:33" hidden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1" customHeight="1">
      <c r="A2" s="101"/>
      <c r="B2" s="436" t="s">
        <v>199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</row>
    <row r="3" spans="1:33" ht="0.75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 ht="24.75" customHeight="1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/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06" t="s">
        <v>197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</row>
    <row r="6" spans="1:33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</row>
    <row r="7" spans="1:33">
      <c r="A7" s="418"/>
      <c r="B7" s="421"/>
      <c r="C7" s="402"/>
      <c r="D7" s="427"/>
      <c r="E7" s="127" t="s">
        <v>168</v>
      </c>
      <c r="F7" s="128" t="s">
        <v>169</v>
      </c>
      <c r="G7" s="128" t="s">
        <v>169</v>
      </c>
      <c r="H7" s="128" t="s">
        <v>170</v>
      </c>
      <c r="I7" s="128" t="s">
        <v>171</v>
      </c>
      <c r="J7" s="130" t="s">
        <v>168</v>
      </c>
      <c r="K7" s="130" t="s">
        <v>169</v>
      </c>
      <c r="L7" s="130" t="s">
        <v>169</v>
      </c>
      <c r="M7" s="130" t="s">
        <v>170</v>
      </c>
      <c r="N7" s="130" t="s">
        <v>171</v>
      </c>
      <c r="O7" s="131" t="s">
        <v>168</v>
      </c>
      <c r="P7" s="131" t="s">
        <v>169</v>
      </c>
      <c r="Q7" s="131" t="s">
        <v>169</v>
      </c>
      <c r="R7" s="131" t="s">
        <v>170</v>
      </c>
      <c r="S7" s="131" t="s">
        <v>171</v>
      </c>
      <c r="T7" s="130" t="s">
        <v>168</v>
      </c>
      <c r="U7" s="130" t="s">
        <v>169</v>
      </c>
      <c r="V7" s="130" t="s">
        <v>169</v>
      </c>
      <c r="W7" s="130" t="s">
        <v>170</v>
      </c>
      <c r="X7" s="130" t="s">
        <v>171</v>
      </c>
      <c r="Y7" s="131" t="s">
        <v>168</v>
      </c>
      <c r="Z7" s="131" t="s">
        <v>169</v>
      </c>
      <c r="AA7" s="131" t="s">
        <v>169</v>
      </c>
      <c r="AB7" s="131" t="s">
        <v>170</v>
      </c>
      <c r="AC7" s="131" t="s">
        <v>171</v>
      </c>
      <c r="AD7" s="421"/>
      <c r="AE7" s="414"/>
      <c r="AF7" s="432"/>
      <c r="AG7" s="427"/>
    </row>
    <row r="8" spans="1:33">
      <c r="A8" s="113"/>
      <c r="B8" s="410"/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0"/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3</v>
      </c>
      <c r="B10" s="410"/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4</v>
      </c>
      <c r="B11" s="410"/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5</v>
      </c>
      <c r="B12" s="410"/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6</v>
      </c>
      <c r="B13" s="410"/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7</v>
      </c>
      <c r="B14" s="410"/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8</v>
      </c>
      <c r="B15" s="410"/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/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9</v>
      </c>
      <c r="B16" s="410"/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10</v>
      </c>
      <c r="B17" s="410"/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11</v>
      </c>
      <c r="B18" s="410"/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12</v>
      </c>
      <c r="B19" s="410"/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13</v>
      </c>
      <c r="B20" s="410"/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14</v>
      </c>
      <c r="B21" s="410" t="e">
        <f>[1]FEB!B21</f>
        <v>#REF!</v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15</v>
      </c>
      <c r="B22" s="410" t="e">
        <f>[1]FEB!B22</f>
        <v>#REF!</v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16</v>
      </c>
      <c r="B23" s="410" t="e">
        <f>[1]FEB!B23</f>
        <v>#REF!</v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17</v>
      </c>
      <c r="B24" s="410" t="e">
        <f>[1]FEB!B24</f>
        <v>#REF!</v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18</v>
      </c>
      <c r="B25" s="410" t="e">
        <f>[1]FEB!B25</f>
        <v>#REF!</v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19</v>
      </c>
      <c r="B26" s="410" t="e">
        <f>[1]FEB!B26</f>
        <v>#REF!</v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20</v>
      </c>
      <c r="B27" s="410" t="e">
        <f>[1]FEB!B27</f>
        <v>#REF!</v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21</v>
      </c>
      <c r="B28" s="410" t="e">
        <f>[1]FEB!B28</f>
        <v>#REF!</v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22</v>
      </c>
      <c r="B29" s="410" t="e">
        <f>[1]FEB!B29</f>
        <v>#REF!</v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23</v>
      </c>
      <c r="B30" s="410" t="e">
        <f>[1]FEB!B30</f>
        <v>#REF!</v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24</v>
      </c>
      <c r="B31" s="410" t="e">
        <f>[1]FEB!B31</f>
        <v>#REF!</v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25</v>
      </c>
      <c r="B32" s="410" t="e">
        <f>[1]FEB!B32</f>
        <v>#REF!</v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26</v>
      </c>
      <c r="B33" s="410" t="e">
        <f>[1]FEB!B33</f>
        <v>#REF!</v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[1]FEB!B34</f>
        <v>#REF!</v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28</v>
      </c>
      <c r="B35" s="410" t="e">
        <f>[1]FEB!B35</f>
        <v>#REF!</v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29</v>
      </c>
      <c r="B36" s="410" t="e">
        <f>[1]FEB!B36</f>
        <v>#REF!</v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30</v>
      </c>
      <c r="B37" s="410" t="e">
        <f>[1]FEB!B37</f>
        <v>#REF!</v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31</v>
      </c>
      <c r="B38" s="410" t="e">
        <f>[1]FEB!B38</f>
        <v>#REF!</v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32</v>
      </c>
      <c r="B39" s="410" t="e">
        <f>[1]FEB!B39</f>
        <v>#REF!</v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33</v>
      </c>
      <c r="B40" s="410" t="e">
        <f>[1]FEB!B40</f>
        <v>#REF!</v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34</v>
      </c>
      <c r="B41" s="410" t="e">
        <f>[1]FEB!B41</f>
        <v>#REF!</v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35</v>
      </c>
      <c r="B42" s="410" t="e">
        <f>[1]FEB!B42</f>
        <v>#REF!</v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36</v>
      </c>
      <c r="B43" s="410" t="e">
        <f>[1]FEB!B43</f>
        <v>#REF!</v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37</v>
      </c>
      <c r="B44" s="410" t="e">
        <f>[1]FEB!B44</f>
        <v>#REF!</v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38</v>
      </c>
      <c r="B45" s="410" t="e">
        <f>[1]FEB!B45</f>
        <v>#REF!</v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39</v>
      </c>
      <c r="B46" s="410" t="e">
        <f>[1]FEB!B46</f>
        <v>#REF!</v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13">
        <v>40</v>
      </c>
      <c r="B47" s="415" t="e">
        <f>[1]FEB!B47</f>
        <v>#REF!</v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</sheetData>
  <mergeCells count="54">
    <mergeCell ref="AG5:AG7"/>
    <mergeCell ref="B5:D7"/>
    <mergeCell ref="B46:D46"/>
    <mergeCell ref="B47:D47"/>
    <mergeCell ref="A5:A7"/>
    <mergeCell ref="AD5:AD7"/>
    <mergeCell ref="AE6:AE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F6:AF7"/>
    <mergeCell ref="B2:AF2"/>
    <mergeCell ref="A3:AG3"/>
    <mergeCell ref="C4:F4"/>
    <mergeCell ref="G4:L4"/>
    <mergeCell ref="M4:S4"/>
    <mergeCell ref="T4:AG4"/>
  </mergeCells>
  <conditionalFormatting sqref="B8:D47">
    <cfRule type="cellIs" dxfId="19" priority="3" operator="equal">
      <formula>" , "</formula>
    </cfRule>
  </conditionalFormatting>
  <conditionalFormatting sqref="E8:AC47">
    <cfRule type="cellIs" dxfId="18" priority="2" operator="equal">
      <formula>"F"</formula>
    </cfRule>
  </conditionalFormatting>
  <conditionalFormatting sqref="AD8:AG47">
    <cfRule type="cellIs" dxfId="17" priority="1" operator="equal">
      <formula>0</formula>
    </cfRule>
  </conditionalFormatting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D9FC08"/>
  </sheetPr>
  <dimension ref="A1:AG46"/>
  <sheetViews>
    <sheetView workbookViewId="0">
      <selection activeCell="C3" sqref="C3:F3"/>
    </sheetView>
  </sheetViews>
  <sheetFormatPr baseColWidth="10" defaultColWidth="11" defaultRowHeight="13"/>
  <cols>
    <col min="1" max="1" width="4.5" customWidth="1"/>
    <col min="3" max="3" width="6.33203125" customWidth="1"/>
    <col min="4" max="4" width="11.5" hidden="1" customWidth="1"/>
    <col min="5" max="6" width="2.33203125" customWidth="1"/>
    <col min="7" max="8" width="2.6640625" customWidth="1"/>
    <col min="9" max="10" width="2.5" customWidth="1"/>
    <col min="11" max="11" width="3.1640625" customWidth="1"/>
    <col min="12" max="13" width="2.5" customWidth="1"/>
    <col min="14" max="14" width="3.1640625" customWidth="1"/>
    <col min="15" max="15" width="2.6640625" customWidth="1"/>
    <col min="16" max="16" width="2.83203125" customWidth="1"/>
    <col min="17" max="20" width="2.5" customWidth="1"/>
    <col min="21" max="21" width="2.6640625" customWidth="1"/>
    <col min="22" max="22" width="2.83203125" customWidth="1"/>
    <col min="23" max="23" width="2.5" customWidth="1"/>
    <col min="24" max="25" width="3" customWidth="1"/>
    <col min="26" max="26" width="2.33203125" customWidth="1"/>
    <col min="27" max="28" width="2.5" customWidth="1"/>
    <col min="29" max="29" width="3" customWidth="1"/>
    <col min="30" max="30" width="3.83203125" customWidth="1"/>
    <col min="31" max="31" width="4.83203125" customWidth="1"/>
    <col min="32" max="32" width="5" customWidth="1"/>
    <col min="33" max="33" width="4.83203125" customWidth="1"/>
  </cols>
  <sheetData>
    <row r="1" spans="1:33" ht="18">
      <c r="A1" s="101"/>
      <c r="B1" s="436" t="e">
        <f>CONCATENATE("C O N T R O L      D E      A S I S T E N C I A    -    ",[2]CARATULA!D15)</f>
        <v>#REF!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123"/>
    </row>
    <row r="2" spans="1:33">
      <c r="A2" s="400"/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</row>
    <row r="3" spans="1:33">
      <c r="A3" s="106" t="s">
        <v>31</v>
      </c>
      <c r="B3" s="107"/>
      <c r="C3" s="401"/>
      <c r="D3" s="402"/>
      <c r="E3" s="402"/>
      <c r="F3" s="402"/>
      <c r="G3" s="403" t="s">
        <v>128</v>
      </c>
      <c r="H3" s="402"/>
      <c r="I3" s="402"/>
      <c r="J3" s="402"/>
      <c r="K3" s="402"/>
      <c r="L3" s="402"/>
      <c r="M3" s="404" t="e">
        <f>UPPER([2]CARATULA!D14)</f>
        <v>#REF!</v>
      </c>
      <c r="N3" s="402"/>
      <c r="O3" s="402"/>
      <c r="P3" s="402"/>
      <c r="Q3" s="402"/>
      <c r="R3" s="402"/>
      <c r="S3" s="402"/>
      <c r="T3" s="405" t="s">
        <v>159</v>
      </c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</row>
    <row r="4" spans="1:33">
      <c r="A4" s="416" t="s">
        <v>160</v>
      </c>
      <c r="B4" s="426" t="s">
        <v>161</v>
      </c>
      <c r="C4" s="411"/>
      <c r="D4" s="412"/>
      <c r="E4" s="406" t="s">
        <v>175</v>
      </c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19" t="s">
        <v>163</v>
      </c>
      <c r="AE4" s="408" t="s">
        <v>164</v>
      </c>
      <c r="AF4" s="409"/>
      <c r="AG4" s="433" t="s">
        <v>165</v>
      </c>
    </row>
    <row r="5" spans="1:33">
      <c r="A5" s="417"/>
      <c r="B5" s="420"/>
      <c r="C5" s="399"/>
      <c r="D5" s="425"/>
      <c r="E5" s="108"/>
      <c r="F5" s="109"/>
      <c r="G5" s="109"/>
      <c r="H5" s="109"/>
      <c r="I5" s="109"/>
      <c r="J5" s="116"/>
      <c r="K5" s="116"/>
      <c r="L5" s="116"/>
      <c r="M5" s="116"/>
      <c r="N5" s="116"/>
      <c r="O5" s="109"/>
      <c r="P5" s="109"/>
      <c r="Q5" s="109"/>
      <c r="R5" s="109"/>
      <c r="S5" s="109"/>
      <c r="T5" s="116"/>
      <c r="U5" s="116"/>
      <c r="V5" s="116"/>
      <c r="W5" s="116"/>
      <c r="X5" s="116"/>
      <c r="Y5" s="109"/>
      <c r="Z5" s="109"/>
      <c r="AA5" s="109"/>
      <c r="AB5" s="109"/>
      <c r="AC5" s="109"/>
      <c r="AD5" s="420"/>
      <c r="AE5" s="413" t="s">
        <v>166</v>
      </c>
      <c r="AF5" s="431" t="s">
        <v>167</v>
      </c>
      <c r="AG5" s="425"/>
    </row>
    <row r="6" spans="1:33">
      <c r="A6" s="418"/>
      <c r="B6" s="421"/>
      <c r="C6" s="402"/>
      <c r="D6" s="427"/>
      <c r="E6" s="111" t="s">
        <v>168</v>
      </c>
      <c r="F6" s="112" t="s">
        <v>169</v>
      </c>
      <c r="G6" s="112" t="s">
        <v>169</v>
      </c>
      <c r="H6" s="112" t="s">
        <v>170</v>
      </c>
      <c r="I6" s="112" t="s">
        <v>171</v>
      </c>
      <c r="J6" s="117" t="s">
        <v>168</v>
      </c>
      <c r="K6" s="117" t="s">
        <v>169</v>
      </c>
      <c r="L6" s="117" t="s">
        <v>169</v>
      </c>
      <c r="M6" s="117" t="s">
        <v>170</v>
      </c>
      <c r="N6" s="117" t="s">
        <v>171</v>
      </c>
      <c r="O6" s="118" t="s">
        <v>168</v>
      </c>
      <c r="P6" s="118" t="s">
        <v>169</v>
      </c>
      <c r="Q6" s="118" t="s">
        <v>169</v>
      </c>
      <c r="R6" s="118" t="s">
        <v>170</v>
      </c>
      <c r="S6" s="118" t="s">
        <v>171</v>
      </c>
      <c r="T6" s="117" t="s">
        <v>168</v>
      </c>
      <c r="U6" s="117" t="s">
        <v>169</v>
      </c>
      <c r="V6" s="117" t="s">
        <v>169</v>
      </c>
      <c r="W6" s="117" t="s">
        <v>170</v>
      </c>
      <c r="X6" s="117" t="s">
        <v>171</v>
      </c>
      <c r="Y6" s="118" t="s">
        <v>168</v>
      </c>
      <c r="Z6" s="118" t="s">
        <v>169</v>
      </c>
      <c r="AA6" s="118" t="s">
        <v>169</v>
      </c>
      <c r="AB6" s="118" t="s">
        <v>170</v>
      </c>
      <c r="AC6" s="118" t="s">
        <v>171</v>
      </c>
      <c r="AD6" s="421"/>
      <c r="AE6" s="414"/>
      <c r="AF6" s="432"/>
      <c r="AG6" s="427"/>
    </row>
    <row r="7" spans="1:33">
      <c r="A7" s="113">
        <v>1</v>
      </c>
      <c r="B7" s="410"/>
      <c r="C7" s="411"/>
      <c r="D7" s="412"/>
      <c r="E7" s="114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9"/>
      <c r="AD7" s="120" t="str">
        <f t="shared" ref="AD7:AD46" si="0">IF((COUNTIF(E7:AC7,"A"))=0,"",COUNTIF(E7:AC7,"A"))</f>
        <v/>
      </c>
      <c r="AE7" s="121" t="str">
        <f t="shared" ref="AE7:AE46" si="1">IF((COUNTIF(E7:AC7,"L"))=0,"",COUNTIF(E7:AC7,"L"))</f>
        <v/>
      </c>
      <c r="AF7" s="122" t="str">
        <f t="shared" ref="AF7:AF46" si="2">IF((COUNTIF(E7:AC7,"F"))=0,"",COUNTIF(E7:AC7,"F"))</f>
        <v/>
      </c>
      <c r="AG7" s="124" t="str">
        <f t="shared" ref="AG7:AG46" si="3">IF((IF(ISBLANK(AD7),COUNTIF(E7:AC7,"p"),COUNTIF(E7:AC7,"p")+COUNTIF(E7:AC7,"A")))=0,"",IF(ISBLANK(AD7),COUNTIF(E7:AC7,"p"),COUNTIF(E7:AC7,"p")+COUNTIF(E7:AC7,"A")))</f>
        <v/>
      </c>
    </row>
    <row r="8" spans="1:33">
      <c r="A8" s="113">
        <v>2</v>
      </c>
      <c r="B8" s="410"/>
      <c r="C8" s="411"/>
      <c r="D8" s="412"/>
      <c r="E8" s="114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9"/>
      <c r="AD8" s="120" t="str">
        <f t="shared" si="0"/>
        <v/>
      </c>
      <c r="AE8" s="121" t="str">
        <f t="shared" si="1"/>
        <v/>
      </c>
      <c r="AF8" s="122" t="str">
        <f t="shared" si="2"/>
        <v/>
      </c>
      <c r="AG8" s="124" t="str">
        <f t="shared" si="3"/>
        <v/>
      </c>
    </row>
    <row r="9" spans="1:33">
      <c r="A9" s="113">
        <v>3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4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5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6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7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8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9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10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11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12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13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14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15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16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17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18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19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20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21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22</v>
      </c>
      <c r="B28" s="410"/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23</v>
      </c>
      <c r="B29" s="410" t="e">
        <f>[2]FEB!B29</f>
        <v>#REF!</v>
      </c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24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25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26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27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28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29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30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31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32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33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34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35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36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37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38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39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40</v>
      </c>
      <c r="B46" s="415" t="e">
        <f>[2]FEB!B46</f>
        <v>#REF!</v>
      </c>
      <c r="C46" s="407"/>
      <c r="D46" s="409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</sheetData>
  <mergeCells count="54">
    <mergeCell ref="AG4:AG6"/>
    <mergeCell ref="B4:D6"/>
    <mergeCell ref="B45:D45"/>
    <mergeCell ref="B46:D46"/>
    <mergeCell ref="A4:A6"/>
    <mergeCell ref="AD4:AD6"/>
    <mergeCell ref="AE5:AE6"/>
    <mergeCell ref="B40:D40"/>
    <mergeCell ref="B41:D41"/>
    <mergeCell ref="B42:D42"/>
    <mergeCell ref="B43:D43"/>
    <mergeCell ref="B44:D44"/>
    <mergeCell ref="B35:D35"/>
    <mergeCell ref="B36:D36"/>
    <mergeCell ref="B37:D37"/>
    <mergeCell ref="B38:D38"/>
    <mergeCell ref="B39:D39"/>
    <mergeCell ref="B30:D30"/>
    <mergeCell ref="B31:D31"/>
    <mergeCell ref="B32:D32"/>
    <mergeCell ref="B33:D33"/>
    <mergeCell ref="B34:D34"/>
    <mergeCell ref="B25:D25"/>
    <mergeCell ref="B26:D26"/>
    <mergeCell ref="B27:D27"/>
    <mergeCell ref="B28:D28"/>
    <mergeCell ref="B29:D29"/>
    <mergeCell ref="B20:D20"/>
    <mergeCell ref="B21:D21"/>
    <mergeCell ref="B22:D22"/>
    <mergeCell ref="B23:D23"/>
    <mergeCell ref="B24:D24"/>
    <mergeCell ref="B15:D15"/>
    <mergeCell ref="B16:D16"/>
    <mergeCell ref="B17:D17"/>
    <mergeCell ref="B18:D18"/>
    <mergeCell ref="B19:D19"/>
    <mergeCell ref="B10:D10"/>
    <mergeCell ref="B11:D11"/>
    <mergeCell ref="B12:D12"/>
    <mergeCell ref="B13:D13"/>
    <mergeCell ref="B14:D14"/>
    <mergeCell ref="E4:AC4"/>
    <mergeCell ref="AE4:AF4"/>
    <mergeCell ref="B7:D7"/>
    <mergeCell ref="B8:D8"/>
    <mergeCell ref="B9:D9"/>
    <mergeCell ref="AF5:AF6"/>
    <mergeCell ref="B1:AF1"/>
    <mergeCell ref="A2:AG2"/>
    <mergeCell ref="C3:F3"/>
    <mergeCell ref="G3:L3"/>
    <mergeCell ref="M3:S3"/>
    <mergeCell ref="T3:AG3"/>
  </mergeCells>
  <conditionalFormatting sqref="B7:D46">
    <cfRule type="cellIs" dxfId="16" priority="1" operator="equal">
      <formula>" , "</formula>
    </cfRule>
  </conditionalFormatting>
  <conditionalFormatting sqref="E7:AC46">
    <cfRule type="cellIs" dxfId="15" priority="2" operator="equal">
      <formula>"F"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D9FC08"/>
  </sheetPr>
  <dimension ref="A1:AG46"/>
  <sheetViews>
    <sheetView topLeftCell="A20" workbookViewId="0">
      <selection activeCell="AI36" sqref="AI36"/>
    </sheetView>
  </sheetViews>
  <sheetFormatPr baseColWidth="10" defaultColWidth="11" defaultRowHeight="13"/>
  <cols>
    <col min="1" max="1" width="4.33203125" customWidth="1"/>
    <col min="3" max="3" width="5.1640625" customWidth="1"/>
    <col min="4" max="4" width="11.5" hidden="1" customWidth="1"/>
    <col min="5" max="5" width="3.1640625" customWidth="1"/>
    <col min="6" max="6" width="2.6640625" customWidth="1"/>
    <col min="7" max="7" width="2.83203125" customWidth="1"/>
    <col min="8" max="8" width="2.6640625" customWidth="1"/>
    <col min="9" max="9" width="3.1640625" customWidth="1"/>
    <col min="10" max="10" width="2.5" customWidth="1"/>
    <col min="11" max="11" width="2.6640625" customWidth="1"/>
    <col min="12" max="12" width="2.5" customWidth="1"/>
    <col min="13" max="13" width="2.83203125" customWidth="1"/>
    <col min="14" max="14" width="2.5" customWidth="1"/>
    <col min="15" max="16" width="2.6640625" customWidth="1"/>
    <col min="17" max="17" width="2.83203125" customWidth="1"/>
    <col min="18" max="18" width="2.5" customWidth="1"/>
    <col min="19" max="19" width="2.6640625" customWidth="1"/>
    <col min="20" max="21" width="2.33203125" customWidth="1"/>
    <col min="22" max="22" width="2.6640625" customWidth="1"/>
    <col min="23" max="23" width="3.1640625" customWidth="1"/>
    <col min="24" max="24" width="2.83203125" customWidth="1"/>
    <col min="25" max="26" width="2.6640625" customWidth="1"/>
    <col min="27" max="28" width="2.5" customWidth="1"/>
    <col min="29" max="29" width="3" customWidth="1"/>
    <col min="30" max="30" width="3.5" customWidth="1"/>
    <col min="31" max="31" width="3.83203125" customWidth="1"/>
    <col min="32" max="32" width="3.6640625" customWidth="1"/>
    <col min="33" max="33" width="5.5" customWidth="1"/>
  </cols>
  <sheetData>
    <row r="1" spans="1:33" ht="18">
      <c r="A1" s="101"/>
      <c r="B1" s="436" t="e">
        <f>CONCATENATE("C O N T R O L      D E      A S I S T E N C I A    -    ",[2]CARATULA!D15)</f>
        <v>#REF!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123"/>
    </row>
    <row r="2" spans="1:33">
      <c r="A2" s="400"/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</row>
    <row r="3" spans="1:33">
      <c r="A3" s="106" t="s">
        <v>31</v>
      </c>
      <c r="B3" s="107"/>
      <c r="C3" s="401"/>
      <c r="D3" s="402"/>
      <c r="E3" s="402"/>
      <c r="F3" s="402"/>
      <c r="G3" s="403" t="s">
        <v>128</v>
      </c>
      <c r="H3" s="402"/>
      <c r="I3" s="402"/>
      <c r="J3" s="402"/>
      <c r="K3" s="402"/>
      <c r="L3" s="402"/>
      <c r="M3" s="404" t="e">
        <f>UPPER([2]CARATULA!D14)</f>
        <v>#REF!</v>
      </c>
      <c r="N3" s="402"/>
      <c r="O3" s="402"/>
      <c r="P3" s="402"/>
      <c r="Q3" s="402"/>
      <c r="R3" s="402"/>
      <c r="S3" s="402"/>
      <c r="T3" s="405" t="s">
        <v>159</v>
      </c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</row>
    <row r="4" spans="1:33">
      <c r="A4" s="416" t="s">
        <v>160</v>
      </c>
      <c r="B4" s="426" t="s">
        <v>161</v>
      </c>
      <c r="C4" s="411"/>
      <c r="D4" s="412"/>
      <c r="E4" s="406" t="s">
        <v>175</v>
      </c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19" t="s">
        <v>163</v>
      </c>
      <c r="AE4" s="408" t="s">
        <v>164</v>
      </c>
      <c r="AF4" s="409"/>
      <c r="AG4" s="433" t="s">
        <v>165</v>
      </c>
    </row>
    <row r="5" spans="1:33">
      <c r="A5" s="417"/>
      <c r="B5" s="420"/>
      <c r="C5" s="399"/>
      <c r="D5" s="425"/>
      <c r="E5" s="108"/>
      <c r="F5" s="109"/>
      <c r="G5" s="109"/>
      <c r="H5" s="109"/>
      <c r="I5" s="109"/>
      <c r="J5" s="116"/>
      <c r="K5" s="116"/>
      <c r="L5" s="116"/>
      <c r="M5" s="116"/>
      <c r="N5" s="116"/>
      <c r="O5" s="109"/>
      <c r="P5" s="109"/>
      <c r="Q5" s="109"/>
      <c r="R5" s="109"/>
      <c r="S5" s="109"/>
      <c r="T5" s="116"/>
      <c r="U5" s="116"/>
      <c r="V5" s="116"/>
      <c r="W5" s="116"/>
      <c r="X5" s="116"/>
      <c r="Y5" s="109"/>
      <c r="Z5" s="109"/>
      <c r="AA5" s="109"/>
      <c r="AB5" s="109"/>
      <c r="AC5" s="109"/>
      <c r="AD5" s="420"/>
      <c r="AE5" s="413" t="s">
        <v>166</v>
      </c>
      <c r="AF5" s="431" t="s">
        <v>167</v>
      </c>
      <c r="AG5" s="425"/>
    </row>
    <row r="6" spans="1:33">
      <c r="A6" s="418"/>
      <c r="B6" s="421"/>
      <c r="C6" s="402"/>
      <c r="D6" s="427"/>
      <c r="E6" s="111" t="s">
        <v>168</v>
      </c>
      <c r="F6" s="112" t="s">
        <v>169</v>
      </c>
      <c r="G6" s="112" t="s">
        <v>169</v>
      </c>
      <c r="H6" s="112" t="s">
        <v>170</v>
      </c>
      <c r="I6" s="112" t="s">
        <v>171</v>
      </c>
      <c r="J6" s="117" t="s">
        <v>168</v>
      </c>
      <c r="K6" s="117" t="s">
        <v>169</v>
      </c>
      <c r="L6" s="117" t="s">
        <v>169</v>
      </c>
      <c r="M6" s="117" t="s">
        <v>170</v>
      </c>
      <c r="N6" s="117" t="s">
        <v>171</v>
      </c>
      <c r="O6" s="118" t="s">
        <v>168</v>
      </c>
      <c r="P6" s="118" t="s">
        <v>169</v>
      </c>
      <c r="Q6" s="118" t="s">
        <v>169</v>
      </c>
      <c r="R6" s="118" t="s">
        <v>170</v>
      </c>
      <c r="S6" s="118" t="s">
        <v>171</v>
      </c>
      <c r="T6" s="117" t="s">
        <v>168</v>
      </c>
      <c r="U6" s="117" t="s">
        <v>169</v>
      </c>
      <c r="V6" s="117" t="s">
        <v>169</v>
      </c>
      <c r="W6" s="117" t="s">
        <v>170</v>
      </c>
      <c r="X6" s="117" t="s">
        <v>171</v>
      </c>
      <c r="Y6" s="118" t="s">
        <v>168</v>
      </c>
      <c r="Z6" s="118" t="s">
        <v>169</v>
      </c>
      <c r="AA6" s="118" t="s">
        <v>169</v>
      </c>
      <c r="AB6" s="118" t="s">
        <v>170</v>
      </c>
      <c r="AC6" s="118" t="s">
        <v>171</v>
      </c>
      <c r="AD6" s="421"/>
      <c r="AE6" s="414"/>
      <c r="AF6" s="432"/>
      <c r="AG6" s="427"/>
    </row>
    <row r="7" spans="1:33">
      <c r="A7" s="113">
        <v>1</v>
      </c>
      <c r="B7" s="410"/>
      <c r="C7" s="411"/>
      <c r="D7" s="412"/>
      <c r="E7" s="114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9"/>
      <c r="AD7" s="120" t="str">
        <f t="shared" ref="AD7:AD46" si="0">IF((COUNTIF(E7:AC7,"A"))=0,"",COUNTIF(E7:AC7,"A"))</f>
        <v/>
      </c>
      <c r="AE7" s="121" t="str">
        <f t="shared" ref="AE7:AE46" si="1">IF((COUNTIF(E7:AC7,"L"))=0,"",COUNTIF(E7:AC7,"L"))</f>
        <v/>
      </c>
      <c r="AF7" s="122" t="str">
        <f t="shared" ref="AF7:AF46" si="2">IF((COUNTIF(E7:AC7,"F"))=0,"",COUNTIF(E7:AC7,"F"))</f>
        <v/>
      </c>
      <c r="AG7" s="124" t="str">
        <f t="shared" ref="AG7:AG46" si="3">IF((IF(ISBLANK(AD7),COUNTIF(E7:AC7,"p"),COUNTIF(E7:AC7,"p")+COUNTIF(E7:AC7,"A")))=0,"",IF(ISBLANK(AD7),COUNTIF(E7:AC7,"p"),COUNTIF(E7:AC7,"p")+COUNTIF(E7:AC7,"A")))</f>
        <v/>
      </c>
    </row>
    <row r="8" spans="1:33">
      <c r="A8" s="113">
        <v>2</v>
      </c>
      <c r="B8" s="410"/>
      <c r="C8" s="411"/>
      <c r="D8" s="412"/>
      <c r="E8" s="114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9"/>
      <c r="AD8" s="120" t="str">
        <f t="shared" si="0"/>
        <v/>
      </c>
      <c r="AE8" s="121" t="str">
        <f t="shared" si="1"/>
        <v/>
      </c>
      <c r="AF8" s="122" t="str">
        <f t="shared" si="2"/>
        <v/>
      </c>
      <c r="AG8" s="124" t="str">
        <f t="shared" si="3"/>
        <v/>
      </c>
    </row>
    <row r="9" spans="1:33">
      <c r="A9" s="113">
        <v>3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4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5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6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7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8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9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10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11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12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13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14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15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16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17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18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19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20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21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22</v>
      </c>
      <c r="B28" s="410"/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23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24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25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26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27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28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29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30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31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32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33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34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35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36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37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38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39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40</v>
      </c>
      <c r="B46" s="415" t="e">
        <f>[2]FEB!B46</f>
        <v>#REF!</v>
      </c>
      <c r="C46" s="407"/>
      <c r="D46" s="409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</sheetData>
  <mergeCells count="54">
    <mergeCell ref="AG4:AG6"/>
    <mergeCell ref="B4:D6"/>
    <mergeCell ref="B45:D45"/>
    <mergeCell ref="B46:D46"/>
    <mergeCell ref="A4:A6"/>
    <mergeCell ref="AD4:AD6"/>
    <mergeCell ref="AE5:AE6"/>
    <mergeCell ref="B40:D40"/>
    <mergeCell ref="B41:D41"/>
    <mergeCell ref="B42:D42"/>
    <mergeCell ref="B43:D43"/>
    <mergeCell ref="B44:D44"/>
    <mergeCell ref="B35:D35"/>
    <mergeCell ref="B36:D36"/>
    <mergeCell ref="B37:D37"/>
    <mergeCell ref="B38:D38"/>
    <mergeCell ref="B39:D39"/>
    <mergeCell ref="B30:D30"/>
    <mergeCell ref="B31:D31"/>
    <mergeCell ref="B32:D32"/>
    <mergeCell ref="B33:D33"/>
    <mergeCell ref="B34:D34"/>
    <mergeCell ref="B25:D25"/>
    <mergeCell ref="B26:D26"/>
    <mergeCell ref="B27:D27"/>
    <mergeCell ref="B28:D28"/>
    <mergeCell ref="B29:D29"/>
    <mergeCell ref="B20:D20"/>
    <mergeCell ref="B21:D21"/>
    <mergeCell ref="B22:D22"/>
    <mergeCell ref="B23:D23"/>
    <mergeCell ref="B24:D24"/>
    <mergeCell ref="B15:D15"/>
    <mergeCell ref="B16:D16"/>
    <mergeCell ref="B17:D17"/>
    <mergeCell ref="B18:D18"/>
    <mergeCell ref="B19:D19"/>
    <mergeCell ref="B10:D10"/>
    <mergeCell ref="B11:D11"/>
    <mergeCell ref="B12:D12"/>
    <mergeCell ref="B13:D13"/>
    <mergeCell ref="B14:D14"/>
    <mergeCell ref="E4:AC4"/>
    <mergeCell ref="AE4:AF4"/>
    <mergeCell ref="B7:D7"/>
    <mergeCell ref="B8:D8"/>
    <mergeCell ref="B9:D9"/>
    <mergeCell ref="AF5:AF6"/>
    <mergeCell ref="B1:AF1"/>
    <mergeCell ref="A2:AG2"/>
    <mergeCell ref="C3:F3"/>
    <mergeCell ref="G3:L3"/>
    <mergeCell ref="M3:S3"/>
    <mergeCell ref="T3:AG3"/>
  </mergeCells>
  <conditionalFormatting sqref="B7:D46">
    <cfRule type="cellIs" dxfId="14" priority="1" operator="equal">
      <formula>" , "</formula>
    </cfRule>
  </conditionalFormatting>
  <conditionalFormatting sqref="E7:AC46">
    <cfRule type="cellIs" dxfId="13" priority="2" operator="equal">
      <formula>"F"</formula>
    </cfRule>
  </conditionalFormatting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D9FC08"/>
    <pageSetUpPr fitToPage="1"/>
  </sheetPr>
  <dimension ref="A1:Z1000"/>
  <sheetViews>
    <sheetView workbookViewId="0">
      <pane ySplit="7" topLeftCell="A11" activePane="bottomLeft" state="frozen"/>
      <selection pane="bottomLeft" activeCell="A4" sqref="A4"/>
    </sheetView>
  </sheetViews>
  <sheetFormatPr baseColWidth="10" defaultColWidth="14.5" defaultRowHeight="15" customHeight="1"/>
  <cols>
    <col min="1" max="1" width="2.5" customWidth="1"/>
    <col min="2" max="2" width="3.5" customWidth="1"/>
    <col min="3" max="4" width="6.33203125" customWidth="1"/>
    <col min="5" max="16" width="9.6640625" customWidth="1"/>
    <col min="17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>
      <c r="A2" s="101"/>
      <c r="B2" s="491" t="str">
        <f>UPPER(CONCATENATE("C E N T R A L I Z A D O R      D E     A C T I V I D A D E S     U. E. ",CARATULA!D10,"   -   ",CARATULA!D16))</f>
        <v xml:space="preserve">C E N T R A L I Z A D O R      D E     A C T I V I D A D E S     U. E.    -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9" hidden="1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7.5" customHeight="1">
      <c r="A4" s="102" t="s">
        <v>200</v>
      </c>
      <c r="B4" s="102"/>
      <c r="C4" s="492" t="s">
        <v>201</v>
      </c>
      <c r="D4" s="376"/>
      <c r="E4" s="376"/>
      <c r="F4" s="102" t="s">
        <v>202</v>
      </c>
      <c r="G4" s="492" t="s">
        <v>203</v>
      </c>
      <c r="H4" s="376"/>
      <c r="I4" s="376"/>
      <c r="J4" s="376"/>
      <c r="K4" s="376"/>
      <c r="L4" s="376"/>
      <c r="M4" s="105" t="s">
        <v>204</v>
      </c>
      <c r="N4" s="492" t="str">
        <f>UPPER(CONCATENATE('FIL1'!I3," 
Inicial en Familia Comunitaria"))</f>
        <v xml:space="preserve"> 
INICIAL EN FAMILIA COMUNITARIA</v>
      </c>
      <c r="O4" s="376"/>
      <c r="P4" s="37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3" hidden="1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3.5" customHeight="1">
      <c r="A6" s="499" t="s">
        <v>136</v>
      </c>
      <c r="B6" s="500" t="s">
        <v>161</v>
      </c>
      <c r="C6" s="411"/>
      <c r="D6" s="412"/>
      <c r="E6" s="493" t="s">
        <v>205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9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19.5" customHeight="1">
      <c r="A7" s="421"/>
      <c r="B7" s="421"/>
      <c r="C7" s="402"/>
      <c r="D7" s="427"/>
      <c r="E7" s="494" t="s">
        <v>206</v>
      </c>
      <c r="F7" s="376"/>
      <c r="G7" s="376"/>
      <c r="H7" s="425"/>
      <c r="I7" s="495" t="s">
        <v>207</v>
      </c>
      <c r="J7" s="376"/>
      <c r="K7" s="376"/>
      <c r="L7" s="425"/>
      <c r="M7" s="494" t="s">
        <v>208</v>
      </c>
      <c r="N7" s="376"/>
      <c r="O7" s="376"/>
      <c r="P7" s="425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21" customHeight="1">
      <c r="A8" s="67">
        <v>1</v>
      </c>
      <c r="B8" s="496" t="str">
        <f>FEB!B8</f>
        <v/>
      </c>
      <c r="C8" s="497"/>
      <c r="D8" s="497"/>
      <c r="E8" s="498"/>
      <c r="F8" s="407"/>
      <c r="G8" s="407"/>
      <c r="H8" s="409"/>
      <c r="I8" s="498"/>
      <c r="J8" s="407"/>
      <c r="K8" s="407"/>
      <c r="L8" s="409"/>
      <c r="M8" s="498"/>
      <c r="N8" s="407"/>
      <c r="O8" s="407"/>
      <c r="P8" s="409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21" customHeight="1">
      <c r="A9" s="68">
        <v>2</v>
      </c>
      <c r="B9" s="496" t="str">
        <f>FEB!B9</f>
        <v/>
      </c>
      <c r="C9" s="497"/>
      <c r="D9" s="497"/>
      <c r="E9" s="498"/>
      <c r="F9" s="407"/>
      <c r="G9" s="407"/>
      <c r="H9" s="409"/>
      <c r="I9" s="498"/>
      <c r="J9" s="407"/>
      <c r="K9" s="407"/>
      <c r="L9" s="409"/>
      <c r="M9" s="498"/>
      <c r="N9" s="407"/>
      <c r="O9" s="407"/>
      <c r="P9" s="409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21" customHeight="1">
      <c r="A10" s="68">
        <v>3</v>
      </c>
      <c r="B10" s="496" t="str">
        <f>FEB!B10</f>
        <v/>
      </c>
      <c r="C10" s="497"/>
      <c r="D10" s="497"/>
      <c r="E10" s="498"/>
      <c r="F10" s="407"/>
      <c r="G10" s="407"/>
      <c r="H10" s="409"/>
      <c r="I10" s="498"/>
      <c r="J10" s="407"/>
      <c r="K10" s="407"/>
      <c r="L10" s="409"/>
      <c r="M10" s="498"/>
      <c r="N10" s="407"/>
      <c r="O10" s="407"/>
      <c r="P10" s="409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21" customHeight="1">
      <c r="A11" s="68">
        <v>4</v>
      </c>
      <c r="B11" s="496" t="str">
        <f>FEB!B11</f>
        <v/>
      </c>
      <c r="C11" s="497"/>
      <c r="D11" s="497"/>
      <c r="E11" s="498"/>
      <c r="F11" s="407"/>
      <c r="G11" s="407"/>
      <c r="H11" s="409"/>
      <c r="I11" s="498"/>
      <c r="J11" s="407"/>
      <c r="K11" s="407"/>
      <c r="L11" s="409"/>
      <c r="M11" s="498"/>
      <c r="N11" s="407"/>
      <c r="O11" s="407"/>
      <c r="P11" s="409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21" customHeight="1">
      <c r="A12" s="68">
        <v>5</v>
      </c>
      <c r="B12" s="496" t="str">
        <f>FEB!B12</f>
        <v/>
      </c>
      <c r="C12" s="497"/>
      <c r="D12" s="497"/>
      <c r="E12" s="498"/>
      <c r="F12" s="407"/>
      <c r="G12" s="407"/>
      <c r="H12" s="409"/>
      <c r="I12" s="498"/>
      <c r="J12" s="407"/>
      <c r="K12" s="407"/>
      <c r="L12" s="409"/>
      <c r="M12" s="498"/>
      <c r="N12" s="407"/>
      <c r="O12" s="407"/>
      <c r="P12" s="409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21" customHeight="1">
      <c r="A13" s="68">
        <v>6</v>
      </c>
      <c r="B13" s="496" t="str">
        <f>FEB!B13</f>
        <v/>
      </c>
      <c r="C13" s="497"/>
      <c r="D13" s="497"/>
      <c r="E13" s="498"/>
      <c r="F13" s="407"/>
      <c r="G13" s="407"/>
      <c r="H13" s="409"/>
      <c r="I13" s="498"/>
      <c r="J13" s="407"/>
      <c r="K13" s="407"/>
      <c r="L13" s="409"/>
      <c r="M13" s="498"/>
      <c r="N13" s="407"/>
      <c r="O13" s="407"/>
      <c r="P13" s="409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21" customHeight="1">
      <c r="A14" s="68">
        <v>7</v>
      </c>
      <c r="B14" s="496" t="str">
        <f>FEB!B14</f>
        <v/>
      </c>
      <c r="C14" s="497"/>
      <c r="D14" s="497"/>
      <c r="E14" s="498"/>
      <c r="F14" s="407"/>
      <c r="G14" s="407"/>
      <c r="H14" s="409"/>
      <c r="I14" s="498"/>
      <c r="J14" s="407"/>
      <c r="K14" s="407"/>
      <c r="L14" s="409"/>
      <c r="M14" s="498"/>
      <c r="N14" s="407"/>
      <c r="O14" s="407"/>
      <c r="P14" s="409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21" customHeight="1">
      <c r="A15" s="68">
        <v>8</v>
      </c>
      <c r="B15" s="496" t="str">
        <f>FEB!B15</f>
        <v/>
      </c>
      <c r="C15" s="497"/>
      <c r="D15" s="497"/>
      <c r="E15" s="498"/>
      <c r="F15" s="407"/>
      <c r="G15" s="407"/>
      <c r="H15" s="409"/>
      <c r="I15" s="498"/>
      <c r="J15" s="407"/>
      <c r="K15" s="407"/>
      <c r="L15" s="409"/>
      <c r="M15" s="498"/>
      <c r="N15" s="407"/>
      <c r="O15" s="407"/>
      <c r="P15" s="409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21" customHeight="1">
      <c r="A16" s="68">
        <v>9</v>
      </c>
      <c r="B16" s="496" t="str">
        <f>FEB!B16</f>
        <v/>
      </c>
      <c r="C16" s="497"/>
      <c r="D16" s="497"/>
      <c r="E16" s="498"/>
      <c r="F16" s="407"/>
      <c r="G16" s="407"/>
      <c r="H16" s="409"/>
      <c r="I16" s="498"/>
      <c r="J16" s="407"/>
      <c r="K16" s="407"/>
      <c r="L16" s="409"/>
      <c r="M16" s="498"/>
      <c r="N16" s="407"/>
      <c r="O16" s="407"/>
      <c r="P16" s="409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21" customHeight="1">
      <c r="A17" s="68">
        <v>10</v>
      </c>
      <c r="B17" s="496" t="str">
        <f>FEB!B17</f>
        <v/>
      </c>
      <c r="C17" s="497"/>
      <c r="D17" s="497"/>
      <c r="E17" s="498"/>
      <c r="F17" s="407"/>
      <c r="G17" s="407"/>
      <c r="H17" s="409"/>
      <c r="I17" s="498"/>
      <c r="J17" s="407"/>
      <c r="K17" s="407"/>
      <c r="L17" s="409"/>
      <c r="M17" s="498"/>
      <c r="N17" s="407"/>
      <c r="O17" s="407"/>
      <c r="P17" s="409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21" customHeight="1">
      <c r="A18" s="68">
        <v>11</v>
      </c>
      <c r="B18" s="496" t="str">
        <f>FEB!B18</f>
        <v/>
      </c>
      <c r="C18" s="497"/>
      <c r="D18" s="497"/>
      <c r="E18" s="498"/>
      <c r="F18" s="407"/>
      <c r="G18" s="407"/>
      <c r="H18" s="409"/>
      <c r="I18" s="498"/>
      <c r="J18" s="407"/>
      <c r="K18" s="407"/>
      <c r="L18" s="409"/>
      <c r="M18" s="498"/>
      <c r="N18" s="407"/>
      <c r="O18" s="407"/>
      <c r="P18" s="409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21" customHeight="1">
      <c r="A19" s="68">
        <v>12</v>
      </c>
      <c r="B19" s="496" t="str">
        <f>FEB!B19</f>
        <v/>
      </c>
      <c r="C19" s="497"/>
      <c r="D19" s="497"/>
      <c r="E19" s="498"/>
      <c r="F19" s="407"/>
      <c r="G19" s="407"/>
      <c r="H19" s="409"/>
      <c r="I19" s="498"/>
      <c r="J19" s="407"/>
      <c r="K19" s="407"/>
      <c r="L19" s="409"/>
      <c r="M19" s="498"/>
      <c r="N19" s="407"/>
      <c r="O19" s="407"/>
      <c r="P19" s="409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21" customHeight="1">
      <c r="A20" s="68">
        <v>13</v>
      </c>
      <c r="B20" s="496" t="str">
        <f>FEB!B20</f>
        <v/>
      </c>
      <c r="C20" s="497"/>
      <c r="D20" s="497"/>
      <c r="E20" s="498"/>
      <c r="F20" s="407"/>
      <c r="G20" s="407"/>
      <c r="H20" s="409"/>
      <c r="I20" s="498"/>
      <c r="J20" s="407"/>
      <c r="K20" s="407"/>
      <c r="L20" s="409"/>
      <c r="M20" s="498"/>
      <c r="N20" s="407"/>
      <c r="O20" s="407"/>
      <c r="P20" s="409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21" customHeight="1">
      <c r="A21" s="68">
        <v>14</v>
      </c>
      <c r="B21" s="496" t="str">
        <f>FEB!B21</f>
        <v/>
      </c>
      <c r="C21" s="497"/>
      <c r="D21" s="497"/>
      <c r="E21" s="498"/>
      <c r="F21" s="407"/>
      <c r="G21" s="407"/>
      <c r="H21" s="409"/>
      <c r="I21" s="498"/>
      <c r="J21" s="407"/>
      <c r="K21" s="407"/>
      <c r="L21" s="409"/>
      <c r="M21" s="498"/>
      <c r="N21" s="407"/>
      <c r="O21" s="407"/>
      <c r="P21" s="409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21" customHeight="1">
      <c r="A22" s="68">
        <v>15</v>
      </c>
      <c r="B22" s="496" t="str">
        <f>FEB!B22</f>
        <v/>
      </c>
      <c r="C22" s="497"/>
      <c r="D22" s="497"/>
      <c r="E22" s="498"/>
      <c r="F22" s="407"/>
      <c r="G22" s="407"/>
      <c r="H22" s="409"/>
      <c r="I22" s="498"/>
      <c r="J22" s="407"/>
      <c r="K22" s="407"/>
      <c r="L22" s="409"/>
      <c r="M22" s="498"/>
      <c r="N22" s="407"/>
      <c r="O22" s="407"/>
      <c r="P22" s="409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21" customHeight="1">
      <c r="A23" s="68">
        <v>16</v>
      </c>
      <c r="B23" s="496" t="str">
        <f>FEB!B23</f>
        <v/>
      </c>
      <c r="C23" s="497"/>
      <c r="D23" s="497"/>
      <c r="E23" s="498"/>
      <c r="F23" s="407"/>
      <c r="G23" s="407"/>
      <c r="H23" s="409"/>
      <c r="I23" s="498"/>
      <c r="J23" s="407"/>
      <c r="K23" s="407"/>
      <c r="L23" s="409"/>
      <c r="M23" s="498"/>
      <c r="N23" s="407"/>
      <c r="O23" s="407"/>
      <c r="P23" s="409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21" customHeight="1">
      <c r="A24" s="68">
        <v>17</v>
      </c>
      <c r="B24" s="496" t="str">
        <f>FEB!B24</f>
        <v/>
      </c>
      <c r="C24" s="497"/>
      <c r="D24" s="497"/>
      <c r="E24" s="498"/>
      <c r="F24" s="407"/>
      <c r="G24" s="407"/>
      <c r="H24" s="409"/>
      <c r="I24" s="498"/>
      <c r="J24" s="407"/>
      <c r="K24" s="407"/>
      <c r="L24" s="409"/>
      <c r="M24" s="498"/>
      <c r="N24" s="407"/>
      <c r="O24" s="407"/>
      <c r="P24" s="409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21" customHeight="1">
      <c r="A25" s="68">
        <v>18</v>
      </c>
      <c r="B25" s="496" t="str">
        <f>FEB!B25</f>
        <v/>
      </c>
      <c r="C25" s="497"/>
      <c r="D25" s="497"/>
      <c r="E25" s="498"/>
      <c r="F25" s="407"/>
      <c r="G25" s="407"/>
      <c r="H25" s="409"/>
      <c r="I25" s="498"/>
      <c r="J25" s="407"/>
      <c r="K25" s="407"/>
      <c r="L25" s="409"/>
      <c r="M25" s="498"/>
      <c r="N25" s="407"/>
      <c r="O25" s="407"/>
      <c r="P25" s="409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21" customHeight="1">
      <c r="A26" s="68">
        <v>19</v>
      </c>
      <c r="B26" s="496" t="str">
        <f>FEB!B26</f>
        <v/>
      </c>
      <c r="C26" s="497"/>
      <c r="D26" s="497"/>
      <c r="E26" s="498"/>
      <c r="F26" s="407"/>
      <c r="G26" s="407"/>
      <c r="H26" s="409"/>
      <c r="I26" s="498"/>
      <c r="J26" s="407"/>
      <c r="K26" s="407"/>
      <c r="L26" s="409"/>
      <c r="M26" s="498"/>
      <c r="N26" s="407"/>
      <c r="O26" s="407"/>
      <c r="P26" s="409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21" customHeight="1">
      <c r="A27" s="68">
        <v>20</v>
      </c>
      <c r="B27" s="496" t="str">
        <f>FEB!B27</f>
        <v/>
      </c>
      <c r="C27" s="497"/>
      <c r="D27" s="497"/>
      <c r="E27" s="498"/>
      <c r="F27" s="407"/>
      <c r="G27" s="407"/>
      <c r="H27" s="409"/>
      <c r="I27" s="498"/>
      <c r="J27" s="407"/>
      <c r="K27" s="407"/>
      <c r="L27" s="409"/>
      <c r="M27" s="498"/>
      <c r="N27" s="407"/>
      <c r="O27" s="407"/>
      <c r="P27" s="409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21" customHeight="1">
      <c r="A28" s="68">
        <v>21</v>
      </c>
      <c r="B28" s="496" t="str">
        <f>FEB!B28</f>
        <v/>
      </c>
      <c r="C28" s="497"/>
      <c r="D28" s="497"/>
      <c r="E28" s="498"/>
      <c r="F28" s="407"/>
      <c r="G28" s="407"/>
      <c r="H28" s="409"/>
      <c r="I28" s="498"/>
      <c r="J28" s="407"/>
      <c r="K28" s="407"/>
      <c r="L28" s="409"/>
      <c r="M28" s="498"/>
      <c r="N28" s="407"/>
      <c r="O28" s="407"/>
      <c r="P28" s="409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21" customHeight="1">
      <c r="A29" s="68">
        <v>22</v>
      </c>
      <c r="B29" s="496" t="str">
        <f>FEB!B29</f>
        <v/>
      </c>
      <c r="C29" s="497"/>
      <c r="D29" s="497"/>
      <c r="E29" s="498"/>
      <c r="F29" s="407"/>
      <c r="G29" s="407"/>
      <c r="H29" s="409"/>
      <c r="I29" s="498"/>
      <c r="J29" s="407"/>
      <c r="K29" s="407"/>
      <c r="L29" s="409"/>
      <c r="M29" s="498"/>
      <c r="N29" s="407"/>
      <c r="O29" s="407"/>
      <c r="P29" s="409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21" customHeight="1">
      <c r="A30" s="68">
        <v>23</v>
      </c>
      <c r="B30" s="496" t="str">
        <f>FEB!B30</f>
        <v/>
      </c>
      <c r="C30" s="497"/>
      <c r="D30" s="497"/>
      <c r="E30" s="498"/>
      <c r="F30" s="407"/>
      <c r="G30" s="407"/>
      <c r="H30" s="409"/>
      <c r="I30" s="498"/>
      <c r="J30" s="407"/>
      <c r="K30" s="407"/>
      <c r="L30" s="409"/>
      <c r="M30" s="498"/>
      <c r="N30" s="407"/>
      <c r="O30" s="407"/>
      <c r="P30" s="409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21" customHeight="1">
      <c r="A31" s="68">
        <v>24</v>
      </c>
      <c r="B31" s="496" t="str">
        <f>FEB!B31</f>
        <v/>
      </c>
      <c r="C31" s="497"/>
      <c r="D31" s="497"/>
      <c r="E31" s="498"/>
      <c r="F31" s="407"/>
      <c r="G31" s="407"/>
      <c r="H31" s="409"/>
      <c r="I31" s="498"/>
      <c r="J31" s="407"/>
      <c r="K31" s="407"/>
      <c r="L31" s="409"/>
      <c r="M31" s="498"/>
      <c r="N31" s="407"/>
      <c r="O31" s="407"/>
      <c r="P31" s="409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21" customHeight="1">
      <c r="A32" s="68">
        <v>25</v>
      </c>
      <c r="B32" s="496" t="str">
        <f>FEB!B32</f>
        <v/>
      </c>
      <c r="C32" s="497"/>
      <c r="D32" s="497"/>
      <c r="E32" s="498"/>
      <c r="F32" s="407"/>
      <c r="G32" s="407"/>
      <c r="H32" s="409"/>
      <c r="I32" s="498"/>
      <c r="J32" s="407"/>
      <c r="K32" s="407"/>
      <c r="L32" s="409"/>
      <c r="M32" s="498"/>
      <c r="N32" s="407"/>
      <c r="O32" s="407"/>
      <c r="P32" s="409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21" customHeight="1">
      <c r="A33" s="68">
        <v>26</v>
      </c>
      <c r="B33" s="496" t="str">
        <f>FEB!B33</f>
        <v/>
      </c>
      <c r="C33" s="497"/>
      <c r="D33" s="497"/>
      <c r="E33" s="498"/>
      <c r="F33" s="407"/>
      <c r="G33" s="407"/>
      <c r="H33" s="409"/>
      <c r="I33" s="498"/>
      <c r="J33" s="407"/>
      <c r="K33" s="407"/>
      <c r="L33" s="409"/>
      <c r="M33" s="498"/>
      <c r="N33" s="407"/>
      <c r="O33" s="407"/>
      <c r="P33" s="409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21" customHeight="1">
      <c r="A34" s="68">
        <v>27</v>
      </c>
      <c r="B34" s="496" t="str">
        <f>FEB!B34</f>
        <v/>
      </c>
      <c r="C34" s="497"/>
      <c r="D34" s="497"/>
      <c r="E34" s="498"/>
      <c r="F34" s="407"/>
      <c r="G34" s="407"/>
      <c r="H34" s="409"/>
      <c r="I34" s="498"/>
      <c r="J34" s="407"/>
      <c r="K34" s="407"/>
      <c r="L34" s="409"/>
      <c r="M34" s="498"/>
      <c r="N34" s="407"/>
      <c r="O34" s="407"/>
      <c r="P34" s="409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21" customHeight="1">
      <c r="A35" s="68">
        <v>28</v>
      </c>
      <c r="B35" s="496" t="str">
        <f>FEB!B35</f>
        <v/>
      </c>
      <c r="C35" s="497"/>
      <c r="D35" s="497"/>
      <c r="E35" s="498"/>
      <c r="F35" s="407"/>
      <c r="G35" s="407"/>
      <c r="H35" s="409"/>
      <c r="I35" s="498"/>
      <c r="J35" s="407"/>
      <c r="K35" s="407"/>
      <c r="L35" s="409"/>
      <c r="M35" s="498"/>
      <c r="N35" s="407"/>
      <c r="O35" s="407"/>
      <c r="P35" s="409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21" customHeight="1">
      <c r="A36" s="68">
        <v>29</v>
      </c>
      <c r="B36" s="496" t="str">
        <f>FEB!B36</f>
        <v/>
      </c>
      <c r="C36" s="497"/>
      <c r="D36" s="497"/>
      <c r="E36" s="498"/>
      <c r="F36" s="407"/>
      <c r="G36" s="407"/>
      <c r="H36" s="409"/>
      <c r="I36" s="498"/>
      <c r="J36" s="407"/>
      <c r="K36" s="407"/>
      <c r="L36" s="409"/>
      <c r="M36" s="498"/>
      <c r="N36" s="407"/>
      <c r="O36" s="407"/>
      <c r="P36" s="409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1" customHeight="1">
      <c r="A37" s="68">
        <v>30</v>
      </c>
      <c r="B37" s="496" t="str">
        <f>FEB!B37</f>
        <v/>
      </c>
      <c r="C37" s="497"/>
      <c r="D37" s="497"/>
      <c r="E37" s="498"/>
      <c r="F37" s="407"/>
      <c r="G37" s="407"/>
      <c r="H37" s="409"/>
      <c r="I37" s="498"/>
      <c r="J37" s="407"/>
      <c r="K37" s="407"/>
      <c r="L37" s="409"/>
      <c r="M37" s="498"/>
      <c r="N37" s="407"/>
      <c r="O37" s="407"/>
      <c r="P37" s="409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21" customHeight="1">
      <c r="A38" s="68">
        <v>31</v>
      </c>
      <c r="B38" s="496" t="str">
        <f>FEB!B38</f>
        <v/>
      </c>
      <c r="C38" s="497"/>
      <c r="D38" s="497"/>
      <c r="E38" s="498"/>
      <c r="F38" s="407"/>
      <c r="G38" s="407"/>
      <c r="H38" s="409"/>
      <c r="I38" s="498"/>
      <c r="J38" s="407"/>
      <c r="K38" s="407"/>
      <c r="L38" s="409"/>
      <c r="M38" s="498"/>
      <c r="N38" s="407"/>
      <c r="O38" s="407"/>
      <c r="P38" s="409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21" customHeight="1">
      <c r="A39" s="68">
        <v>32</v>
      </c>
      <c r="B39" s="496" t="str">
        <f>FEB!B39</f>
        <v/>
      </c>
      <c r="C39" s="497"/>
      <c r="D39" s="497"/>
      <c r="E39" s="498"/>
      <c r="F39" s="407"/>
      <c r="G39" s="407"/>
      <c r="H39" s="409"/>
      <c r="I39" s="498"/>
      <c r="J39" s="407"/>
      <c r="K39" s="407"/>
      <c r="L39" s="409"/>
      <c r="M39" s="498"/>
      <c r="N39" s="407"/>
      <c r="O39" s="407"/>
      <c r="P39" s="409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21" customHeight="1">
      <c r="A40" s="68">
        <v>33</v>
      </c>
      <c r="B40" s="496" t="str">
        <f>FEB!B40</f>
        <v/>
      </c>
      <c r="C40" s="497"/>
      <c r="D40" s="497"/>
      <c r="E40" s="498"/>
      <c r="F40" s="407"/>
      <c r="G40" s="407"/>
      <c r="H40" s="409"/>
      <c r="I40" s="498"/>
      <c r="J40" s="407"/>
      <c r="K40" s="407"/>
      <c r="L40" s="409"/>
      <c r="M40" s="498"/>
      <c r="N40" s="407"/>
      <c r="O40" s="407"/>
      <c r="P40" s="409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21" customHeight="1">
      <c r="A41" s="68">
        <v>34</v>
      </c>
      <c r="B41" s="496" t="str">
        <f>FEB!B41</f>
        <v/>
      </c>
      <c r="C41" s="497"/>
      <c r="D41" s="497"/>
      <c r="E41" s="498"/>
      <c r="F41" s="407"/>
      <c r="G41" s="407"/>
      <c r="H41" s="409"/>
      <c r="I41" s="498"/>
      <c r="J41" s="407"/>
      <c r="K41" s="407"/>
      <c r="L41" s="409"/>
      <c r="M41" s="498"/>
      <c r="N41" s="407"/>
      <c r="O41" s="407"/>
      <c r="P41" s="409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21" customHeight="1">
      <c r="A42" s="68">
        <v>35</v>
      </c>
      <c r="B42" s="496" t="str">
        <f>FEB!B42</f>
        <v/>
      </c>
      <c r="C42" s="497"/>
      <c r="D42" s="497"/>
      <c r="E42" s="498"/>
      <c r="F42" s="407"/>
      <c r="G42" s="407"/>
      <c r="H42" s="409"/>
      <c r="I42" s="498"/>
      <c r="J42" s="407"/>
      <c r="K42" s="407"/>
      <c r="L42" s="409"/>
      <c r="M42" s="498"/>
      <c r="N42" s="407"/>
      <c r="O42" s="407"/>
      <c r="P42" s="409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21" customHeight="1">
      <c r="A43" s="68">
        <v>36</v>
      </c>
      <c r="B43" s="496" t="str">
        <f>FEB!B43</f>
        <v/>
      </c>
      <c r="C43" s="497"/>
      <c r="D43" s="497"/>
      <c r="E43" s="498"/>
      <c r="F43" s="407"/>
      <c r="G43" s="407"/>
      <c r="H43" s="409"/>
      <c r="I43" s="498"/>
      <c r="J43" s="407"/>
      <c r="K43" s="407"/>
      <c r="L43" s="409"/>
      <c r="M43" s="498"/>
      <c r="N43" s="407"/>
      <c r="O43" s="407"/>
      <c r="P43" s="409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21" customHeight="1">
      <c r="A44" s="68">
        <v>37</v>
      </c>
      <c r="B44" s="496" t="str">
        <f>FEB!B44</f>
        <v/>
      </c>
      <c r="C44" s="497"/>
      <c r="D44" s="497"/>
      <c r="E44" s="498"/>
      <c r="F44" s="407"/>
      <c r="G44" s="407"/>
      <c r="H44" s="409"/>
      <c r="I44" s="498"/>
      <c r="J44" s="407"/>
      <c r="K44" s="407"/>
      <c r="L44" s="409"/>
      <c r="M44" s="498"/>
      <c r="N44" s="407"/>
      <c r="O44" s="407"/>
      <c r="P44" s="409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21" customHeight="1">
      <c r="A45" s="68">
        <v>38</v>
      </c>
      <c r="B45" s="496" t="str">
        <f>FEB!B45</f>
        <v/>
      </c>
      <c r="C45" s="497"/>
      <c r="D45" s="497"/>
      <c r="E45" s="498"/>
      <c r="F45" s="407"/>
      <c r="G45" s="407"/>
      <c r="H45" s="409"/>
      <c r="I45" s="498"/>
      <c r="J45" s="407"/>
      <c r="K45" s="407"/>
      <c r="L45" s="409"/>
      <c r="M45" s="498"/>
      <c r="N45" s="407"/>
      <c r="O45" s="407"/>
      <c r="P45" s="409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1" customHeight="1">
      <c r="A46" s="68">
        <v>39</v>
      </c>
      <c r="B46" s="496" t="str">
        <f>FEB!B46</f>
        <v/>
      </c>
      <c r="C46" s="497"/>
      <c r="D46" s="497"/>
      <c r="E46" s="498"/>
      <c r="F46" s="407"/>
      <c r="G46" s="407"/>
      <c r="H46" s="409"/>
      <c r="I46" s="498"/>
      <c r="J46" s="407"/>
      <c r="K46" s="407"/>
      <c r="L46" s="409"/>
      <c r="M46" s="498"/>
      <c r="N46" s="407"/>
      <c r="O46" s="407"/>
      <c r="P46" s="409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21" customHeight="1">
      <c r="A47" s="68">
        <v>40</v>
      </c>
      <c r="B47" s="496" t="str">
        <f>FEB!B47</f>
        <v/>
      </c>
      <c r="C47" s="497"/>
      <c r="D47" s="497"/>
      <c r="E47" s="498"/>
      <c r="F47" s="407"/>
      <c r="G47" s="407"/>
      <c r="H47" s="409"/>
      <c r="I47" s="498"/>
      <c r="J47" s="407"/>
      <c r="K47" s="407"/>
      <c r="L47" s="409"/>
      <c r="M47" s="498"/>
      <c r="N47" s="407"/>
      <c r="O47" s="407"/>
      <c r="P47" s="409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2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2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2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2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2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2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2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2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2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2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2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2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2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2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2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2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2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2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2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2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2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2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2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2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2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2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2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2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2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2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2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2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2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2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2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2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2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2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2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2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2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2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2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2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2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2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2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2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2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2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2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2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2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2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2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2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0">
    <mergeCell ref="A6:A7"/>
    <mergeCell ref="B6:D7"/>
    <mergeCell ref="B45:D45"/>
    <mergeCell ref="E45:H45"/>
    <mergeCell ref="I45:L45"/>
    <mergeCell ref="M45:P45"/>
    <mergeCell ref="B46:D46"/>
    <mergeCell ref="E46:H46"/>
    <mergeCell ref="I46:L46"/>
    <mergeCell ref="M46:P46"/>
    <mergeCell ref="B39:D39"/>
    <mergeCell ref="E39:H39"/>
    <mergeCell ref="I39:L39"/>
    <mergeCell ref="M39:P39"/>
    <mergeCell ref="B40:D40"/>
    <mergeCell ref="E40:H40"/>
    <mergeCell ref="I40:L40"/>
    <mergeCell ref="M40:P40"/>
    <mergeCell ref="B41:D41"/>
    <mergeCell ref="E41:H41"/>
    <mergeCell ref="I41:L41"/>
    <mergeCell ref="M41:P41"/>
    <mergeCell ref="B36:D36"/>
    <mergeCell ref="E36:H36"/>
    <mergeCell ref="B47:D47"/>
    <mergeCell ref="E47:H47"/>
    <mergeCell ref="I47:L47"/>
    <mergeCell ref="M47:P47"/>
    <mergeCell ref="B42:D42"/>
    <mergeCell ref="E42:H42"/>
    <mergeCell ref="I42:L42"/>
    <mergeCell ref="M42:P42"/>
    <mergeCell ref="B43:D43"/>
    <mergeCell ref="E43:H43"/>
    <mergeCell ref="I43:L43"/>
    <mergeCell ref="M43:P43"/>
    <mergeCell ref="B44:D44"/>
    <mergeCell ref="E44:H44"/>
    <mergeCell ref="I44:L44"/>
    <mergeCell ref="M44:P44"/>
    <mergeCell ref="I36:L36"/>
    <mergeCell ref="M36:P36"/>
    <mergeCell ref="B37:D37"/>
    <mergeCell ref="E37:H37"/>
    <mergeCell ref="I37:L37"/>
    <mergeCell ref="M37:P37"/>
    <mergeCell ref="B38:D38"/>
    <mergeCell ref="E38:H38"/>
    <mergeCell ref="I38:L38"/>
    <mergeCell ref="M38:P38"/>
    <mergeCell ref="B33:D33"/>
    <mergeCell ref="E33:H33"/>
    <mergeCell ref="I33:L33"/>
    <mergeCell ref="M33:P33"/>
    <mergeCell ref="B34:D34"/>
    <mergeCell ref="E34:H34"/>
    <mergeCell ref="I34:L34"/>
    <mergeCell ref="M34:P34"/>
    <mergeCell ref="B35:D35"/>
    <mergeCell ref="E35:H35"/>
    <mergeCell ref="I35:L35"/>
    <mergeCell ref="M35:P35"/>
    <mergeCell ref="B30:D30"/>
    <mergeCell ref="E30:H30"/>
    <mergeCell ref="I30:L30"/>
    <mergeCell ref="M30:P30"/>
    <mergeCell ref="B31:D31"/>
    <mergeCell ref="E31:H31"/>
    <mergeCell ref="I31:L31"/>
    <mergeCell ref="M31:P31"/>
    <mergeCell ref="B32:D32"/>
    <mergeCell ref="E32:H32"/>
    <mergeCell ref="I32:L32"/>
    <mergeCell ref="M32:P32"/>
    <mergeCell ref="B27:D27"/>
    <mergeCell ref="E27:H27"/>
    <mergeCell ref="I27:L27"/>
    <mergeCell ref="M27:P27"/>
    <mergeCell ref="B28:D28"/>
    <mergeCell ref="E28:H28"/>
    <mergeCell ref="I28:L28"/>
    <mergeCell ref="M28:P28"/>
    <mergeCell ref="B29:D29"/>
    <mergeCell ref="E29:H29"/>
    <mergeCell ref="I29:L29"/>
    <mergeCell ref="M29:P29"/>
    <mergeCell ref="B24:D24"/>
    <mergeCell ref="E24:H24"/>
    <mergeCell ref="I24:L24"/>
    <mergeCell ref="M24:P24"/>
    <mergeCell ref="B25:D25"/>
    <mergeCell ref="E25:H25"/>
    <mergeCell ref="I25:L25"/>
    <mergeCell ref="M25:P25"/>
    <mergeCell ref="B26:D26"/>
    <mergeCell ref="E26:H26"/>
    <mergeCell ref="I26:L26"/>
    <mergeCell ref="M26:P26"/>
    <mergeCell ref="B21:D21"/>
    <mergeCell ref="E21:H21"/>
    <mergeCell ref="I21:L21"/>
    <mergeCell ref="M21:P21"/>
    <mergeCell ref="B22:D22"/>
    <mergeCell ref="E22:H22"/>
    <mergeCell ref="I22:L22"/>
    <mergeCell ref="M22:P22"/>
    <mergeCell ref="B23:D23"/>
    <mergeCell ref="E23:H23"/>
    <mergeCell ref="I23:L23"/>
    <mergeCell ref="M23:P23"/>
    <mergeCell ref="B18:D18"/>
    <mergeCell ref="E18:H18"/>
    <mergeCell ref="I18:L18"/>
    <mergeCell ref="M18:P18"/>
    <mergeCell ref="B19:D19"/>
    <mergeCell ref="E19:H19"/>
    <mergeCell ref="I19:L19"/>
    <mergeCell ref="M19:P19"/>
    <mergeCell ref="B20:D20"/>
    <mergeCell ref="E20:H20"/>
    <mergeCell ref="I20:L20"/>
    <mergeCell ref="M20:P20"/>
    <mergeCell ref="B15:D15"/>
    <mergeCell ref="E15:H15"/>
    <mergeCell ref="I15:L15"/>
    <mergeCell ref="M15:P15"/>
    <mergeCell ref="B16:D16"/>
    <mergeCell ref="E16:H16"/>
    <mergeCell ref="I16:L16"/>
    <mergeCell ref="M16:P16"/>
    <mergeCell ref="B17:D17"/>
    <mergeCell ref="E17:H17"/>
    <mergeCell ref="I17:L17"/>
    <mergeCell ref="M17:P17"/>
    <mergeCell ref="B12:D12"/>
    <mergeCell ref="E12:H12"/>
    <mergeCell ref="I12:L12"/>
    <mergeCell ref="M12:P12"/>
    <mergeCell ref="B13:D13"/>
    <mergeCell ref="E13:H13"/>
    <mergeCell ref="I13:L13"/>
    <mergeCell ref="M13:P13"/>
    <mergeCell ref="B14:D14"/>
    <mergeCell ref="E14:H14"/>
    <mergeCell ref="I14:L14"/>
    <mergeCell ref="M14:P14"/>
    <mergeCell ref="B9:D9"/>
    <mergeCell ref="E9:H9"/>
    <mergeCell ref="I9:L9"/>
    <mergeCell ref="M9:P9"/>
    <mergeCell ref="B10:D10"/>
    <mergeCell ref="E10:H10"/>
    <mergeCell ref="I10:L10"/>
    <mergeCell ref="M10:P10"/>
    <mergeCell ref="B11:D11"/>
    <mergeCell ref="E11:H11"/>
    <mergeCell ref="I11:L11"/>
    <mergeCell ref="M11:P11"/>
    <mergeCell ref="B2:P2"/>
    <mergeCell ref="C4:E4"/>
    <mergeCell ref="G4:L4"/>
    <mergeCell ref="N4:P4"/>
    <mergeCell ref="E6:P6"/>
    <mergeCell ref="E7:H7"/>
    <mergeCell ref="I7:L7"/>
    <mergeCell ref="M7:P7"/>
    <mergeCell ref="B8:D8"/>
    <mergeCell ref="E8:H8"/>
    <mergeCell ref="I8:L8"/>
    <mergeCell ref="M8:P8"/>
  </mergeCells>
  <conditionalFormatting sqref="B8:D47">
    <cfRule type="cellIs" dxfId="12" priority="2" operator="equal">
      <formula>" , "</formula>
    </cfRule>
  </conditionalFormatting>
  <printOptions horizontalCentered="1"/>
  <pageMargins left="0" right="0" top="0.42" bottom="0" header="0" footer="0"/>
  <pageSetup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D9FC08"/>
  </sheetPr>
  <dimension ref="A1:Z1000"/>
  <sheetViews>
    <sheetView workbookViewId="0">
      <pane ySplit="7" topLeftCell="A8" activePane="bottomLeft" state="frozen"/>
      <selection pane="bottomLeft" activeCell="B2" sqref="B2:P2"/>
    </sheetView>
  </sheetViews>
  <sheetFormatPr baseColWidth="10" defaultColWidth="14.5" defaultRowHeight="15" customHeight="1"/>
  <cols>
    <col min="1" max="1" width="2.5" customWidth="1"/>
    <col min="2" max="2" width="3.5" customWidth="1"/>
    <col min="3" max="4" width="6.33203125" customWidth="1"/>
    <col min="5" max="16" width="9.6640625" customWidth="1"/>
    <col min="17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.75" customHeight="1">
      <c r="A2" s="101"/>
      <c r="B2" s="491" t="s">
        <v>209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9" hidden="1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0" customHeight="1">
      <c r="A4" s="501" t="s">
        <v>200</v>
      </c>
      <c r="B4" s="376"/>
      <c r="C4" s="502" t="s">
        <v>210</v>
      </c>
      <c r="D4" s="376"/>
      <c r="E4" s="376"/>
      <c r="F4" s="104" t="s">
        <v>202</v>
      </c>
      <c r="G4" s="502" t="s">
        <v>211</v>
      </c>
      <c r="H4" s="376"/>
      <c r="I4" s="376"/>
      <c r="J4" s="376"/>
      <c r="K4" s="376"/>
      <c r="L4" s="376"/>
      <c r="M4" s="103" t="s">
        <v>204</v>
      </c>
      <c r="N4" s="492" t="str">
        <f>'ACT1'!N4</f>
        <v xml:space="preserve"> 
INICIAL EN FAMILIA COMUNITARIA</v>
      </c>
      <c r="O4" s="376"/>
      <c r="P4" s="37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6.75" hidden="1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9.5" customHeight="1">
      <c r="A6" s="499" t="s">
        <v>136</v>
      </c>
      <c r="B6" s="500" t="s">
        <v>161</v>
      </c>
      <c r="C6" s="411"/>
      <c r="D6" s="412"/>
      <c r="E6" s="493" t="s">
        <v>205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9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22.5" customHeight="1">
      <c r="A7" s="421"/>
      <c r="B7" s="421"/>
      <c r="C7" s="402"/>
      <c r="D7" s="427"/>
      <c r="E7" s="494" t="s">
        <v>206</v>
      </c>
      <c r="F7" s="376"/>
      <c r="G7" s="376"/>
      <c r="H7" s="425"/>
      <c r="I7" s="495" t="s">
        <v>207</v>
      </c>
      <c r="J7" s="376"/>
      <c r="K7" s="376"/>
      <c r="L7" s="425"/>
      <c r="M7" s="494" t="s">
        <v>208</v>
      </c>
      <c r="N7" s="376"/>
      <c r="O7" s="376"/>
      <c r="P7" s="425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21" customHeight="1">
      <c r="A8" s="67">
        <v>1</v>
      </c>
      <c r="B8" s="496" t="str">
        <f>FEB!B8</f>
        <v/>
      </c>
      <c r="C8" s="497"/>
      <c r="D8" s="497"/>
      <c r="E8" s="498"/>
      <c r="F8" s="407"/>
      <c r="G8" s="407"/>
      <c r="H8" s="409"/>
      <c r="I8" s="498"/>
      <c r="J8" s="407"/>
      <c r="K8" s="407"/>
      <c r="L8" s="409"/>
      <c r="M8" s="498"/>
      <c r="N8" s="407"/>
      <c r="O8" s="407"/>
      <c r="P8" s="409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21" customHeight="1">
      <c r="A9" s="68">
        <v>2</v>
      </c>
      <c r="B9" s="496" t="str">
        <f>FEB!B9</f>
        <v/>
      </c>
      <c r="C9" s="497"/>
      <c r="D9" s="497"/>
      <c r="E9" s="498"/>
      <c r="F9" s="407"/>
      <c r="G9" s="407"/>
      <c r="H9" s="409"/>
      <c r="I9" s="498"/>
      <c r="J9" s="407"/>
      <c r="K9" s="407"/>
      <c r="L9" s="409"/>
      <c r="M9" s="498"/>
      <c r="N9" s="407"/>
      <c r="O9" s="407"/>
      <c r="P9" s="409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21" customHeight="1">
      <c r="A10" s="68">
        <v>3</v>
      </c>
      <c r="B10" s="496" t="str">
        <f>FEB!B10</f>
        <v/>
      </c>
      <c r="C10" s="497"/>
      <c r="D10" s="497"/>
      <c r="E10" s="498"/>
      <c r="F10" s="407"/>
      <c r="G10" s="407"/>
      <c r="H10" s="409"/>
      <c r="I10" s="498"/>
      <c r="J10" s="407"/>
      <c r="K10" s="407"/>
      <c r="L10" s="409"/>
      <c r="M10" s="498"/>
      <c r="N10" s="407"/>
      <c r="O10" s="407"/>
      <c r="P10" s="409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21" customHeight="1">
      <c r="A11" s="68">
        <v>4</v>
      </c>
      <c r="B11" s="496" t="str">
        <f>FEB!B11</f>
        <v/>
      </c>
      <c r="C11" s="497"/>
      <c r="D11" s="497"/>
      <c r="E11" s="498"/>
      <c r="F11" s="407"/>
      <c r="G11" s="407"/>
      <c r="H11" s="409"/>
      <c r="I11" s="498"/>
      <c r="J11" s="407"/>
      <c r="K11" s="407"/>
      <c r="L11" s="409"/>
      <c r="M11" s="498"/>
      <c r="N11" s="407"/>
      <c r="O11" s="407"/>
      <c r="P11" s="409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21" customHeight="1">
      <c r="A12" s="68">
        <v>5</v>
      </c>
      <c r="B12" s="496" t="str">
        <f>FEB!B12</f>
        <v/>
      </c>
      <c r="C12" s="497"/>
      <c r="D12" s="497"/>
      <c r="E12" s="498"/>
      <c r="F12" s="407"/>
      <c r="G12" s="407"/>
      <c r="H12" s="409"/>
      <c r="I12" s="498"/>
      <c r="J12" s="407"/>
      <c r="K12" s="407"/>
      <c r="L12" s="409"/>
      <c r="M12" s="498"/>
      <c r="N12" s="407"/>
      <c r="O12" s="407"/>
      <c r="P12" s="409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21" customHeight="1">
      <c r="A13" s="68">
        <v>6</v>
      </c>
      <c r="B13" s="496" t="str">
        <f>FEB!B13</f>
        <v/>
      </c>
      <c r="C13" s="497"/>
      <c r="D13" s="497"/>
      <c r="E13" s="498"/>
      <c r="F13" s="407"/>
      <c r="G13" s="407"/>
      <c r="H13" s="409"/>
      <c r="I13" s="498"/>
      <c r="J13" s="407"/>
      <c r="K13" s="407"/>
      <c r="L13" s="409"/>
      <c r="M13" s="498"/>
      <c r="N13" s="407"/>
      <c r="O13" s="407"/>
      <c r="P13" s="409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21" customHeight="1">
      <c r="A14" s="68">
        <v>7</v>
      </c>
      <c r="B14" s="496" t="str">
        <f>FEB!B14</f>
        <v/>
      </c>
      <c r="C14" s="497"/>
      <c r="D14" s="497"/>
      <c r="E14" s="498"/>
      <c r="F14" s="407"/>
      <c r="G14" s="407"/>
      <c r="H14" s="409"/>
      <c r="I14" s="498"/>
      <c r="J14" s="407"/>
      <c r="K14" s="407"/>
      <c r="L14" s="409"/>
      <c r="M14" s="498"/>
      <c r="N14" s="407"/>
      <c r="O14" s="407"/>
      <c r="P14" s="409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21" customHeight="1">
      <c r="A15" s="68">
        <v>8</v>
      </c>
      <c r="B15" s="496" t="str">
        <f>FEB!B15</f>
        <v/>
      </c>
      <c r="C15" s="497"/>
      <c r="D15" s="497"/>
      <c r="E15" s="498"/>
      <c r="F15" s="407"/>
      <c r="G15" s="407"/>
      <c r="H15" s="409"/>
      <c r="I15" s="498"/>
      <c r="J15" s="407"/>
      <c r="K15" s="407"/>
      <c r="L15" s="409"/>
      <c r="M15" s="498"/>
      <c r="N15" s="407"/>
      <c r="O15" s="407"/>
      <c r="P15" s="409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21" customHeight="1">
      <c r="A16" s="68">
        <v>9</v>
      </c>
      <c r="B16" s="496" t="str">
        <f>FEB!B16</f>
        <v/>
      </c>
      <c r="C16" s="497"/>
      <c r="D16" s="497"/>
      <c r="E16" s="498"/>
      <c r="F16" s="407"/>
      <c r="G16" s="407"/>
      <c r="H16" s="409"/>
      <c r="I16" s="498"/>
      <c r="J16" s="407"/>
      <c r="K16" s="407"/>
      <c r="L16" s="409"/>
      <c r="M16" s="498"/>
      <c r="N16" s="407"/>
      <c r="O16" s="407"/>
      <c r="P16" s="409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21" customHeight="1">
      <c r="A17" s="68">
        <v>10</v>
      </c>
      <c r="B17" s="496" t="str">
        <f>FEB!B17</f>
        <v/>
      </c>
      <c r="C17" s="497"/>
      <c r="D17" s="497"/>
      <c r="E17" s="498"/>
      <c r="F17" s="407"/>
      <c r="G17" s="407"/>
      <c r="H17" s="409"/>
      <c r="I17" s="498"/>
      <c r="J17" s="407"/>
      <c r="K17" s="407"/>
      <c r="L17" s="409"/>
      <c r="M17" s="498"/>
      <c r="N17" s="407"/>
      <c r="O17" s="407"/>
      <c r="P17" s="409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21" customHeight="1">
      <c r="A18" s="68">
        <v>11</v>
      </c>
      <c r="B18" s="496" t="str">
        <f>FEB!B18</f>
        <v/>
      </c>
      <c r="C18" s="497"/>
      <c r="D18" s="497"/>
      <c r="E18" s="498"/>
      <c r="F18" s="407"/>
      <c r="G18" s="407"/>
      <c r="H18" s="409"/>
      <c r="I18" s="498"/>
      <c r="J18" s="407"/>
      <c r="K18" s="407"/>
      <c r="L18" s="409"/>
      <c r="M18" s="498"/>
      <c r="N18" s="407"/>
      <c r="O18" s="407"/>
      <c r="P18" s="409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21" customHeight="1">
      <c r="A19" s="68">
        <v>12</v>
      </c>
      <c r="B19" s="496" t="str">
        <f>FEB!B19</f>
        <v/>
      </c>
      <c r="C19" s="497"/>
      <c r="D19" s="497"/>
      <c r="E19" s="498"/>
      <c r="F19" s="407"/>
      <c r="G19" s="407"/>
      <c r="H19" s="409"/>
      <c r="I19" s="498"/>
      <c r="J19" s="407"/>
      <c r="K19" s="407"/>
      <c r="L19" s="409"/>
      <c r="M19" s="498"/>
      <c r="N19" s="407"/>
      <c r="O19" s="407"/>
      <c r="P19" s="409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21" customHeight="1">
      <c r="A20" s="68">
        <v>13</v>
      </c>
      <c r="B20" s="496" t="str">
        <f>FEB!B20</f>
        <v/>
      </c>
      <c r="C20" s="497"/>
      <c r="D20" s="497"/>
      <c r="E20" s="498"/>
      <c r="F20" s="407"/>
      <c r="G20" s="407"/>
      <c r="H20" s="409"/>
      <c r="I20" s="498"/>
      <c r="J20" s="407"/>
      <c r="K20" s="407"/>
      <c r="L20" s="409"/>
      <c r="M20" s="498"/>
      <c r="N20" s="407"/>
      <c r="O20" s="407"/>
      <c r="P20" s="409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21" customHeight="1">
      <c r="A21" s="68">
        <v>14</v>
      </c>
      <c r="B21" s="496" t="str">
        <f>FEB!B21</f>
        <v/>
      </c>
      <c r="C21" s="497"/>
      <c r="D21" s="497"/>
      <c r="E21" s="498"/>
      <c r="F21" s="407"/>
      <c r="G21" s="407"/>
      <c r="H21" s="409"/>
      <c r="I21" s="498"/>
      <c r="J21" s="407"/>
      <c r="K21" s="407"/>
      <c r="L21" s="409"/>
      <c r="M21" s="498"/>
      <c r="N21" s="407"/>
      <c r="O21" s="407"/>
      <c r="P21" s="409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21" customHeight="1">
      <c r="A22" s="68">
        <v>15</v>
      </c>
      <c r="B22" s="496" t="str">
        <f>FEB!B22</f>
        <v/>
      </c>
      <c r="C22" s="497"/>
      <c r="D22" s="497"/>
      <c r="E22" s="498"/>
      <c r="F22" s="407"/>
      <c r="G22" s="407"/>
      <c r="H22" s="409"/>
      <c r="I22" s="498"/>
      <c r="J22" s="407"/>
      <c r="K22" s="407"/>
      <c r="L22" s="409"/>
      <c r="M22" s="498"/>
      <c r="N22" s="407"/>
      <c r="O22" s="407"/>
      <c r="P22" s="409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21" customHeight="1">
      <c r="A23" s="68">
        <v>16</v>
      </c>
      <c r="B23" s="496" t="str">
        <f>FEB!B23</f>
        <v/>
      </c>
      <c r="C23" s="497"/>
      <c r="D23" s="497"/>
      <c r="E23" s="498"/>
      <c r="F23" s="407"/>
      <c r="G23" s="407"/>
      <c r="H23" s="409"/>
      <c r="I23" s="498"/>
      <c r="J23" s="407"/>
      <c r="K23" s="407"/>
      <c r="L23" s="409"/>
      <c r="M23" s="498"/>
      <c r="N23" s="407"/>
      <c r="O23" s="407"/>
      <c r="P23" s="409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21" customHeight="1">
      <c r="A24" s="68">
        <v>17</v>
      </c>
      <c r="B24" s="496" t="str">
        <f>FEB!B24</f>
        <v/>
      </c>
      <c r="C24" s="497"/>
      <c r="D24" s="497"/>
      <c r="E24" s="498"/>
      <c r="F24" s="407"/>
      <c r="G24" s="407"/>
      <c r="H24" s="409"/>
      <c r="I24" s="498"/>
      <c r="J24" s="407"/>
      <c r="K24" s="407"/>
      <c r="L24" s="409"/>
      <c r="M24" s="498"/>
      <c r="N24" s="407"/>
      <c r="O24" s="407"/>
      <c r="P24" s="409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21" customHeight="1">
      <c r="A25" s="68">
        <v>18</v>
      </c>
      <c r="B25" s="496" t="str">
        <f>FEB!B25</f>
        <v/>
      </c>
      <c r="C25" s="497"/>
      <c r="D25" s="497"/>
      <c r="E25" s="498"/>
      <c r="F25" s="407"/>
      <c r="G25" s="407"/>
      <c r="H25" s="409"/>
      <c r="I25" s="498"/>
      <c r="J25" s="407"/>
      <c r="K25" s="407"/>
      <c r="L25" s="409"/>
      <c r="M25" s="498"/>
      <c r="N25" s="407"/>
      <c r="O25" s="407"/>
      <c r="P25" s="409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21" customHeight="1">
      <c r="A26" s="68">
        <v>19</v>
      </c>
      <c r="B26" s="496" t="str">
        <f>FEB!B26</f>
        <v/>
      </c>
      <c r="C26" s="497"/>
      <c r="D26" s="497"/>
      <c r="E26" s="498"/>
      <c r="F26" s="407"/>
      <c r="G26" s="407"/>
      <c r="H26" s="409"/>
      <c r="I26" s="498"/>
      <c r="J26" s="407"/>
      <c r="K26" s="407"/>
      <c r="L26" s="409"/>
      <c r="M26" s="498"/>
      <c r="N26" s="407"/>
      <c r="O26" s="407"/>
      <c r="P26" s="409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21" customHeight="1">
      <c r="A27" s="68">
        <v>20</v>
      </c>
      <c r="B27" s="496" t="str">
        <f>FEB!B27</f>
        <v/>
      </c>
      <c r="C27" s="497"/>
      <c r="D27" s="497"/>
      <c r="E27" s="498"/>
      <c r="F27" s="407"/>
      <c r="G27" s="407"/>
      <c r="H27" s="409"/>
      <c r="I27" s="498"/>
      <c r="J27" s="407"/>
      <c r="K27" s="407"/>
      <c r="L27" s="409"/>
      <c r="M27" s="498"/>
      <c r="N27" s="407"/>
      <c r="O27" s="407"/>
      <c r="P27" s="409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21" customHeight="1">
      <c r="A28" s="68">
        <v>21</v>
      </c>
      <c r="B28" s="496" t="str">
        <f>FEB!B28</f>
        <v/>
      </c>
      <c r="C28" s="497"/>
      <c r="D28" s="497"/>
      <c r="E28" s="498"/>
      <c r="F28" s="407"/>
      <c r="G28" s="407"/>
      <c r="H28" s="409"/>
      <c r="I28" s="498"/>
      <c r="J28" s="407"/>
      <c r="K28" s="407"/>
      <c r="L28" s="409"/>
      <c r="M28" s="498"/>
      <c r="N28" s="407"/>
      <c r="O28" s="407"/>
      <c r="P28" s="409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21" customHeight="1">
      <c r="A29" s="68">
        <v>22</v>
      </c>
      <c r="B29" s="496" t="str">
        <f>FEB!B29</f>
        <v/>
      </c>
      <c r="C29" s="497"/>
      <c r="D29" s="497"/>
      <c r="E29" s="498"/>
      <c r="F29" s="407"/>
      <c r="G29" s="407"/>
      <c r="H29" s="409"/>
      <c r="I29" s="498"/>
      <c r="J29" s="407"/>
      <c r="K29" s="407"/>
      <c r="L29" s="409"/>
      <c r="M29" s="498"/>
      <c r="N29" s="407"/>
      <c r="O29" s="407"/>
      <c r="P29" s="409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21" customHeight="1">
      <c r="A30" s="68">
        <v>23</v>
      </c>
      <c r="B30" s="496" t="str">
        <f>FEB!B30</f>
        <v/>
      </c>
      <c r="C30" s="497"/>
      <c r="D30" s="497"/>
      <c r="E30" s="498"/>
      <c r="F30" s="407"/>
      <c r="G30" s="407"/>
      <c r="H30" s="409"/>
      <c r="I30" s="498"/>
      <c r="J30" s="407"/>
      <c r="K30" s="407"/>
      <c r="L30" s="409"/>
      <c r="M30" s="498"/>
      <c r="N30" s="407"/>
      <c r="O30" s="407"/>
      <c r="P30" s="409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21" customHeight="1">
      <c r="A31" s="68">
        <v>24</v>
      </c>
      <c r="B31" s="496" t="str">
        <f>FEB!B31</f>
        <v/>
      </c>
      <c r="C31" s="497"/>
      <c r="D31" s="497"/>
      <c r="E31" s="498"/>
      <c r="F31" s="407"/>
      <c r="G31" s="407"/>
      <c r="H31" s="409"/>
      <c r="I31" s="498"/>
      <c r="J31" s="407"/>
      <c r="K31" s="407"/>
      <c r="L31" s="409"/>
      <c r="M31" s="498"/>
      <c r="N31" s="407"/>
      <c r="O31" s="407"/>
      <c r="P31" s="409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21" customHeight="1">
      <c r="A32" s="68">
        <v>25</v>
      </c>
      <c r="B32" s="496" t="str">
        <f>FEB!B32</f>
        <v/>
      </c>
      <c r="C32" s="497"/>
      <c r="D32" s="497"/>
      <c r="E32" s="498"/>
      <c r="F32" s="407"/>
      <c r="G32" s="407"/>
      <c r="H32" s="409"/>
      <c r="I32" s="498"/>
      <c r="J32" s="407"/>
      <c r="K32" s="407"/>
      <c r="L32" s="409"/>
      <c r="M32" s="498"/>
      <c r="N32" s="407"/>
      <c r="O32" s="407"/>
      <c r="P32" s="409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21" customHeight="1">
      <c r="A33" s="68">
        <v>26</v>
      </c>
      <c r="B33" s="496" t="str">
        <f>FEB!B33</f>
        <v/>
      </c>
      <c r="C33" s="497"/>
      <c r="D33" s="497"/>
      <c r="E33" s="498"/>
      <c r="F33" s="407"/>
      <c r="G33" s="407"/>
      <c r="H33" s="409"/>
      <c r="I33" s="498"/>
      <c r="J33" s="407"/>
      <c r="K33" s="407"/>
      <c r="L33" s="409"/>
      <c r="M33" s="498"/>
      <c r="N33" s="407"/>
      <c r="O33" s="407"/>
      <c r="P33" s="409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21" customHeight="1">
      <c r="A34" s="68">
        <v>27</v>
      </c>
      <c r="B34" s="496" t="str">
        <f>FEB!B34</f>
        <v/>
      </c>
      <c r="C34" s="497"/>
      <c r="D34" s="497"/>
      <c r="E34" s="498"/>
      <c r="F34" s="407"/>
      <c r="G34" s="407"/>
      <c r="H34" s="409"/>
      <c r="I34" s="498"/>
      <c r="J34" s="407"/>
      <c r="K34" s="407"/>
      <c r="L34" s="409"/>
      <c r="M34" s="498"/>
      <c r="N34" s="407"/>
      <c r="O34" s="407"/>
      <c r="P34" s="409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21" customHeight="1">
      <c r="A35" s="68">
        <v>28</v>
      </c>
      <c r="B35" s="496" t="str">
        <f>FEB!B35</f>
        <v/>
      </c>
      <c r="C35" s="497"/>
      <c r="D35" s="497"/>
      <c r="E35" s="498"/>
      <c r="F35" s="407"/>
      <c r="G35" s="407"/>
      <c r="H35" s="409"/>
      <c r="I35" s="498"/>
      <c r="J35" s="407"/>
      <c r="K35" s="407"/>
      <c r="L35" s="409"/>
      <c r="M35" s="498"/>
      <c r="N35" s="407"/>
      <c r="O35" s="407"/>
      <c r="P35" s="409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21" customHeight="1">
      <c r="A36" s="68">
        <v>29</v>
      </c>
      <c r="B36" s="496" t="str">
        <f>FEB!B36</f>
        <v/>
      </c>
      <c r="C36" s="497"/>
      <c r="D36" s="497"/>
      <c r="E36" s="498"/>
      <c r="F36" s="407"/>
      <c r="G36" s="407"/>
      <c r="H36" s="409"/>
      <c r="I36" s="498"/>
      <c r="J36" s="407"/>
      <c r="K36" s="407"/>
      <c r="L36" s="409"/>
      <c r="M36" s="498"/>
      <c r="N36" s="407"/>
      <c r="O36" s="407"/>
      <c r="P36" s="409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1" customHeight="1">
      <c r="A37" s="68">
        <v>30</v>
      </c>
      <c r="B37" s="496" t="str">
        <f>FEB!B37</f>
        <v/>
      </c>
      <c r="C37" s="497"/>
      <c r="D37" s="497"/>
      <c r="E37" s="498"/>
      <c r="F37" s="407"/>
      <c r="G37" s="407"/>
      <c r="H37" s="409"/>
      <c r="I37" s="498"/>
      <c r="J37" s="407"/>
      <c r="K37" s="407"/>
      <c r="L37" s="409"/>
      <c r="M37" s="498"/>
      <c r="N37" s="407"/>
      <c r="O37" s="407"/>
      <c r="P37" s="409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21" customHeight="1">
      <c r="A38" s="68">
        <v>31</v>
      </c>
      <c r="B38" s="496" t="str">
        <f>FEB!B38</f>
        <v/>
      </c>
      <c r="C38" s="497"/>
      <c r="D38" s="497"/>
      <c r="E38" s="498"/>
      <c r="F38" s="407"/>
      <c r="G38" s="407"/>
      <c r="H38" s="409"/>
      <c r="I38" s="498"/>
      <c r="J38" s="407"/>
      <c r="K38" s="407"/>
      <c r="L38" s="409"/>
      <c r="M38" s="498"/>
      <c r="N38" s="407"/>
      <c r="O38" s="407"/>
      <c r="P38" s="409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21" customHeight="1">
      <c r="A39" s="68">
        <v>32</v>
      </c>
      <c r="B39" s="496" t="str">
        <f>FEB!B39</f>
        <v/>
      </c>
      <c r="C39" s="497"/>
      <c r="D39" s="497"/>
      <c r="E39" s="498"/>
      <c r="F39" s="407"/>
      <c r="G39" s="407"/>
      <c r="H39" s="409"/>
      <c r="I39" s="498"/>
      <c r="J39" s="407"/>
      <c r="K39" s="407"/>
      <c r="L39" s="409"/>
      <c r="M39" s="498"/>
      <c r="N39" s="407"/>
      <c r="O39" s="407"/>
      <c r="P39" s="409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21" customHeight="1">
      <c r="A40" s="68">
        <v>33</v>
      </c>
      <c r="B40" s="496" t="str">
        <f>FEB!B40</f>
        <v/>
      </c>
      <c r="C40" s="497"/>
      <c r="D40" s="497"/>
      <c r="E40" s="498"/>
      <c r="F40" s="407"/>
      <c r="G40" s="407"/>
      <c r="H40" s="409"/>
      <c r="I40" s="498"/>
      <c r="J40" s="407"/>
      <c r="K40" s="407"/>
      <c r="L40" s="409"/>
      <c r="M40" s="498"/>
      <c r="N40" s="407"/>
      <c r="O40" s="407"/>
      <c r="P40" s="409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21" customHeight="1">
      <c r="A41" s="68">
        <v>34</v>
      </c>
      <c r="B41" s="496" t="str">
        <f>FEB!B41</f>
        <v/>
      </c>
      <c r="C41" s="497"/>
      <c r="D41" s="497"/>
      <c r="E41" s="498"/>
      <c r="F41" s="407"/>
      <c r="G41" s="407"/>
      <c r="H41" s="409"/>
      <c r="I41" s="498"/>
      <c r="J41" s="407"/>
      <c r="K41" s="407"/>
      <c r="L41" s="409"/>
      <c r="M41" s="498"/>
      <c r="N41" s="407"/>
      <c r="O41" s="407"/>
      <c r="P41" s="409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21" customHeight="1">
      <c r="A42" s="68">
        <v>35</v>
      </c>
      <c r="B42" s="496" t="str">
        <f>FEB!B42</f>
        <v/>
      </c>
      <c r="C42" s="497"/>
      <c r="D42" s="497"/>
      <c r="E42" s="498"/>
      <c r="F42" s="407"/>
      <c r="G42" s="407"/>
      <c r="H42" s="409"/>
      <c r="I42" s="498"/>
      <c r="J42" s="407"/>
      <c r="K42" s="407"/>
      <c r="L42" s="409"/>
      <c r="M42" s="498"/>
      <c r="N42" s="407"/>
      <c r="O42" s="407"/>
      <c r="P42" s="409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21" customHeight="1">
      <c r="A43" s="68">
        <v>36</v>
      </c>
      <c r="B43" s="496" t="str">
        <f>FEB!B43</f>
        <v/>
      </c>
      <c r="C43" s="497"/>
      <c r="D43" s="497"/>
      <c r="E43" s="498"/>
      <c r="F43" s="407"/>
      <c r="G43" s="407"/>
      <c r="H43" s="409"/>
      <c r="I43" s="498"/>
      <c r="J43" s="407"/>
      <c r="K43" s="407"/>
      <c r="L43" s="409"/>
      <c r="M43" s="498"/>
      <c r="N43" s="407"/>
      <c r="O43" s="407"/>
      <c r="P43" s="409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21" customHeight="1">
      <c r="A44" s="68">
        <v>37</v>
      </c>
      <c r="B44" s="496" t="str">
        <f>FEB!B44</f>
        <v/>
      </c>
      <c r="C44" s="497"/>
      <c r="D44" s="497"/>
      <c r="E44" s="498"/>
      <c r="F44" s="407"/>
      <c r="G44" s="407"/>
      <c r="H44" s="409"/>
      <c r="I44" s="498"/>
      <c r="J44" s="407"/>
      <c r="K44" s="407"/>
      <c r="L44" s="409"/>
      <c r="M44" s="498"/>
      <c r="N44" s="407"/>
      <c r="O44" s="407"/>
      <c r="P44" s="409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21" customHeight="1">
      <c r="A45" s="68">
        <v>38</v>
      </c>
      <c r="B45" s="496" t="str">
        <f>FEB!B45</f>
        <v/>
      </c>
      <c r="C45" s="497"/>
      <c r="D45" s="497"/>
      <c r="E45" s="498"/>
      <c r="F45" s="407"/>
      <c r="G45" s="407"/>
      <c r="H45" s="409"/>
      <c r="I45" s="498"/>
      <c r="J45" s="407"/>
      <c r="K45" s="407"/>
      <c r="L45" s="409"/>
      <c r="M45" s="498"/>
      <c r="N45" s="407"/>
      <c r="O45" s="407"/>
      <c r="P45" s="409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1" customHeight="1">
      <c r="A46" s="68">
        <v>39</v>
      </c>
      <c r="B46" s="496" t="str">
        <f>FEB!B46</f>
        <v/>
      </c>
      <c r="C46" s="497"/>
      <c r="D46" s="497"/>
      <c r="E46" s="498"/>
      <c r="F46" s="407"/>
      <c r="G46" s="407"/>
      <c r="H46" s="409"/>
      <c r="I46" s="498"/>
      <c r="J46" s="407"/>
      <c r="K46" s="407"/>
      <c r="L46" s="409"/>
      <c r="M46" s="498"/>
      <c r="N46" s="407"/>
      <c r="O46" s="407"/>
      <c r="P46" s="409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21" customHeight="1">
      <c r="A47" s="68">
        <v>40</v>
      </c>
      <c r="B47" s="496" t="str">
        <f>FEB!B47</f>
        <v/>
      </c>
      <c r="C47" s="497"/>
      <c r="D47" s="497"/>
      <c r="E47" s="498"/>
      <c r="F47" s="407"/>
      <c r="G47" s="407"/>
      <c r="H47" s="409"/>
      <c r="I47" s="498"/>
      <c r="J47" s="407"/>
      <c r="K47" s="407"/>
      <c r="L47" s="409"/>
      <c r="M47" s="498"/>
      <c r="N47" s="407"/>
      <c r="O47" s="407"/>
      <c r="P47" s="409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6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6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6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6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6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6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6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6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6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6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6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6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6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6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6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6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6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6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6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6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6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6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6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6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6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6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6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6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6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6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6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6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6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6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6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6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6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6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6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6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6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6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6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6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6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6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6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6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6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6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6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6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6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6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6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6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1">
    <mergeCell ref="B47:D47"/>
    <mergeCell ref="E47:H47"/>
    <mergeCell ref="I47:L47"/>
    <mergeCell ref="M47:P47"/>
    <mergeCell ref="A6:A7"/>
    <mergeCell ref="B6:D7"/>
    <mergeCell ref="B44:D44"/>
    <mergeCell ref="E44:H44"/>
    <mergeCell ref="I44:L44"/>
    <mergeCell ref="M44:P44"/>
    <mergeCell ref="B45:D45"/>
    <mergeCell ref="E45:H45"/>
    <mergeCell ref="I45:L45"/>
    <mergeCell ref="M45:P45"/>
    <mergeCell ref="B46:D46"/>
    <mergeCell ref="E46:H46"/>
    <mergeCell ref="I46:L46"/>
    <mergeCell ref="M46:P46"/>
    <mergeCell ref="B41:D41"/>
    <mergeCell ref="E41:H41"/>
    <mergeCell ref="I41:L41"/>
    <mergeCell ref="M41:P41"/>
    <mergeCell ref="B42:D42"/>
    <mergeCell ref="E42:H42"/>
    <mergeCell ref="I42:L42"/>
    <mergeCell ref="M42:P42"/>
    <mergeCell ref="B43:D43"/>
    <mergeCell ref="E43:H43"/>
    <mergeCell ref="I43:L43"/>
    <mergeCell ref="M43:P43"/>
    <mergeCell ref="B38:D38"/>
    <mergeCell ref="E38:H38"/>
    <mergeCell ref="I38:L38"/>
    <mergeCell ref="M38:P38"/>
    <mergeCell ref="B39:D39"/>
    <mergeCell ref="E39:H39"/>
    <mergeCell ref="I39:L39"/>
    <mergeCell ref="M39:P39"/>
    <mergeCell ref="B40:D40"/>
    <mergeCell ref="E40:H40"/>
    <mergeCell ref="I40:L40"/>
    <mergeCell ref="M40:P40"/>
    <mergeCell ref="B35:D35"/>
    <mergeCell ref="E35:H35"/>
    <mergeCell ref="I35:L35"/>
    <mergeCell ref="M35:P35"/>
    <mergeCell ref="B36:D36"/>
    <mergeCell ref="E36:H36"/>
    <mergeCell ref="I36:L36"/>
    <mergeCell ref="M36:P36"/>
    <mergeCell ref="B37:D37"/>
    <mergeCell ref="E37:H37"/>
    <mergeCell ref="I37:L37"/>
    <mergeCell ref="M37:P37"/>
    <mergeCell ref="B32:D32"/>
    <mergeCell ref="E32:H32"/>
    <mergeCell ref="I32:L32"/>
    <mergeCell ref="M32:P32"/>
    <mergeCell ref="B33:D33"/>
    <mergeCell ref="E33:H33"/>
    <mergeCell ref="I33:L33"/>
    <mergeCell ref="M33:P33"/>
    <mergeCell ref="B34:D34"/>
    <mergeCell ref="E34:H34"/>
    <mergeCell ref="I34:L34"/>
    <mergeCell ref="M34:P34"/>
    <mergeCell ref="B29:D29"/>
    <mergeCell ref="E29:H29"/>
    <mergeCell ref="I29:L29"/>
    <mergeCell ref="M29:P29"/>
    <mergeCell ref="B30:D30"/>
    <mergeCell ref="E30:H30"/>
    <mergeCell ref="I30:L30"/>
    <mergeCell ref="M30:P30"/>
    <mergeCell ref="B31:D31"/>
    <mergeCell ref="E31:H31"/>
    <mergeCell ref="I31:L31"/>
    <mergeCell ref="M31:P31"/>
    <mergeCell ref="B26:D26"/>
    <mergeCell ref="E26:H26"/>
    <mergeCell ref="I26:L26"/>
    <mergeCell ref="M26:P26"/>
    <mergeCell ref="B27:D27"/>
    <mergeCell ref="E27:H27"/>
    <mergeCell ref="I27:L27"/>
    <mergeCell ref="M27:P27"/>
    <mergeCell ref="B28:D28"/>
    <mergeCell ref="E28:H28"/>
    <mergeCell ref="I28:L28"/>
    <mergeCell ref="M28:P28"/>
    <mergeCell ref="B23:D23"/>
    <mergeCell ref="E23:H23"/>
    <mergeCell ref="I23:L23"/>
    <mergeCell ref="M23:P23"/>
    <mergeCell ref="B24:D24"/>
    <mergeCell ref="E24:H24"/>
    <mergeCell ref="I24:L24"/>
    <mergeCell ref="M24:P24"/>
    <mergeCell ref="B25:D25"/>
    <mergeCell ref="E25:H25"/>
    <mergeCell ref="I25:L25"/>
    <mergeCell ref="M25:P25"/>
    <mergeCell ref="B20:D20"/>
    <mergeCell ref="E20:H20"/>
    <mergeCell ref="I20:L20"/>
    <mergeCell ref="M20:P20"/>
    <mergeCell ref="B21:D21"/>
    <mergeCell ref="E21:H21"/>
    <mergeCell ref="I21:L21"/>
    <mergeCell ref="M21:P21"/>
    <mergeCell ref="B22:D22"/>
    <mergeCell ref="E22:H22"/>
    <mergeCell ref="I22:L22"/>
    <mergeCell ref="M22:P22"/>
    <mergeCell ref="B17:D17"/>
    <mergeCell ref="E17:H17"/>
    <mergeCell ref="I17:L17"/>
    <mergeCell ref="M17:P17"/>
    <mergeCell ref="B18:D18"/>
    <mergeCell ref="E18:H18"/>
    <mergeCell ref="I18:L18"/>
    <mergeCell ref="M18:P18"/>
    <mergeCell ref="B19:D19"/>
    <mergeCell ref="E19:H19"/>
    <mergeCell ref="I19:L19"/>
    <mergeCell ref="M19:P19"/>
    <mergeCell ref="B14:D14"/>
    <mergeCell ref="E14:H14"/>
    <mergeCell ref="I14:L14"/>
    <mergeCell ref="M14:P14"/>
    <mergeCell ref="B15:D15"/>
    <mergeCell ref="E15:H15"/>
    <mergeCell ref="I15:L15"/>
    <mergeCell ref="M15:P15"/>
    <mergeCell ref="B16:D16"/>
    <mergeCell ref="E16:H16"/>
    <mergeCell ref="I16:L16"/>
    <mergeCell ref="M16:P16"/>
    <mergeCell ref="B11:D11"/>
    <mergeCell ref="E11:H11"/>
    <mergeCell ref="I11:L11"/>
    <mergeCell ref="M11:P11"/>
    <mergeCell ref="B12:D12"/>
    <mergeCell ref="E12:H12"/>
    <mergeCell ref="I12:L12"/>
    <mergeCell ref="M12:P12"/>
    <mergeCell ref="B13:D13"/>
    <mergeCell ref="E13:H13"/>
    <mergeCell ref="I13:L13"/>
    <mergeCell ref="M13:P13"/>
    <mergeCell ref="B8:D8"/>
    <mergeCell ref="E8:H8"/>
    <mergeCell ref="I8:L8"/>
    <mergeCell ref="M8:P8"/>
    <mergeCell ref="B9:D9"/>
    <mergeCell ref="E9:H9"/>
    <mergeCell ref="I9:L9"/>
    <mergeCell ref="M9:P9"/>
    <mergeCell ref="B10:D10"/>
    <mergeCell ref="E10:H10"/>
    <mergeCell ref="I10:L10"/>
    <mergeCell ref="M10:P10"/>
    <mergeCell ref="B2:P2"/>
    <mergeCell ref="A4:B4"/>
    <mergeCell ref="C4:E4"/>
    <mergeCell ref="G4:L4"/>
    <mergeCell ref="N4:P4"/>
    <mergeCell ref="E6:P6"/>
    <mergeCell ref="E7:H7"/>
    <mergeCell ref="I7:L7"/>
    <mergeCell ref="M7:P7"/>
  </mergeCells>
  <conditionalFormatting sqref="B8:D47">
    <cfRule type="cellIs" dxfId="11" priority="3" operator="equal">
      <formula>" , "</formula>
    </cfRule>
  </conditionalFormatting>
  <printOptions horizontalCentered="1"/>
  <pageMargins left="0.23622047244094499" right="0.23622047244094499" top="0.74803149606299202" bottom="0.31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D9FC08"/>
  </sheetPr>
  <dimension ref="A1:Z1000"/>
  <sheetViews>
    <sheetView workbookViewId="0">
      <pane ySplit="7" topLeftCell="A8" activePane="bottomLeft" state="frozen"/>
      <selection pane="bottomLeft" activeCell="I35" sqref="I35:L35"/>
    </sheetView>
  </sheetViews>
  <sheetFormatPr baseColWidth="10" defaultColWidth="14.5" defaultRowHeight="15" customHeight="1"/>
  <cols>
    <col min="1" max="1" width="2.5" customWidth="1"/>
    <col min="2" max="2" width="3.5" customWidth="1"/>
    <col min="3" max="4" width="6.33203125" customWidth="1"/>
    <col min="5" max="16" width="9.6640625" customWidth="1"/>
    <col min="17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>
      <c r="A2" s="101"/>
      <c r="B2" s="491" t="str">
        <f>UPPER(CONCATENATE("C E N T R A L I Z A D O R      D E     A C T I V I D A D E S     U. E. ",CARATULA!D10,"   -   ",CARATULA!D16))</f>
        <v xml:space="preserve">C E N T R A L I Z A D O R      D E     A C T I V I D A D E S     U. E.    -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0.7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25.5" customHeight="1">
      <c r="A4" s="501" t="s">
        <v>200</v>
      </c>
      <c r="B4" s="376"/>
      <c r="C4" s="502" t="s">
        <v>212</v>
      </c>
      <c r="D4" s="376"/>
      <c r="E4" s="376"/>
      <c r="F4" s="102" t="s">
        <v>202</v>
      </c>
      <c r="G4" s="502" t="s">
        <v>213</v>
      </c>
      <c r="H4" s="376"/>
      <c r="I4" s="376"/>
      <c r="J4" s="376"/>
      <c r="K4" s="376"/>
      <c r="L4" s="376"/>
      <c r="M4" s="103" t="s">
        <v>204</v>
      </c>
      <c r="N4" s="502" t="str">
        <f>'ACT1'!N4</f>
        <v xml:space="preserve"> 
INICIAL EN FAMILIA COMUNITARIA</v>
      </c>
      <c r="O4" s="376"/>
      <c r="P4" s="37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3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22.5" customHeight="1">
      <c r="A6" s="499" t="s">
        <v>136</v>
      </c>
      <c r="B6" s="500" t="s">
        <v>161</v>
      </c>
      <c r="C6" s="411"/>
      <c r="D6" s="412"/>
      <c r="E6" s="493" t="s">
        <v>205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9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17.25" customHeight="1">
      <c r="A7" s="421"/>
      <c r="B7" s="421"/>
      <c r="C7" s="402"/>
      <c r="D7" s="427"/>
      <c r="E7" s="494" t="s">
        <v>206</v>
      </c>
      <c r="F7" s="376"/>
      <c r="G7" s="376"/>
      <c r="H7" s="425"/>
      <c r="I7" s="495" t="s">
        <v>207</v>
      </c>
      <c r="J7" s="376"/>
      <c r="K7" s="376"/>
      <c r="L7" s="425"/>
      <c r="M7" s="494" t="s">
        <v>208</v>
      </c>
      <c r="N7" s="376"/>
      <c r="O7" s="376"/>
      <c r="P7" s="425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21" customHeight="1">
      <c r="A8" s="67">
        <v>1</v>
      </c>
      <c r="B8" s="496" t="str">
        <f>FEB!B8</f>
        <v/>
      </c>
      <c r="C8" s="497"/>
      <c r="D8" s="497"/>
      <c r="E8" s="503"/>
      <c r="F8" s="407"/>
      <c r="G8" s="407"/>
      <c r="H8" s="409"/>
      <c r="I8" s="503"/>
      <c r="J8" s="407"/>
      <c r="K8" s="407"/>
      <c r="L8" s="409"/>
      <c r="M8" s="503"/>
      <c r="N8" s="407"/>
      <c r="O8" s="407"/>
      <c r="P8" s="409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21" customHeight="1">
      <c r="A9" s="68">
        <v>2</v>
      </c>
      <c r="B9" s="496" t="str">
        <f>FEB!B9</f>
        <v/>
      </c>
      <c r="C9" s="497"/>
      <c r="D9" s="497"/>
      <c r="E9" s="503"/>
      <c r="F9" s="407"/>
      <c r="G9" s="407"/>
      <c r="H9" s="409"/>
      <c r="I9" s="503"/>
      <c r="J9" s="407"/>
      <c r="K9" s="407"/>
      <c r="L9" s="409"/>
      <c r="M9" s="503"/>
      <c r="N9" s="407"/>
      <c r="O9" s="407"/>
      <c r="P9" s="409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21" customHeight="1">
      <c r="A10" s="68">
        <v>3</v>
      </c>
      <c r="B10" s="496" t="str">
        <f>FEB!B10</f>
        <v/>
      </c>
      <c r="C10" s="497"/>
      <c r="D10" s="497"/>
      <c r="E10" s="503"/>
      <c r="F10" s="407"/>
      <c r="G10" s="407"/>
      <c r="H10" s="409"/>
      <c r="I10" s="503"/>
      <c r="J10" s="407"/>
      <c r="K10" s="407"/>
      <c r="L10" s="409"/>
      <c r="M10" s="503"/>
      <c r="N10" s="407"/>
      <c r="O10" s="407"/>
      <c r="P10" s="409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21" customHeight="1">
      <c r="A11" s="68">
        <v>4</v>
      </c>
      <c r="B11" s="496" t="str">
        <f>FEB!B11</f>
        <v/>
      </c>
      <c r="C11" s="497"/>
      <c r="D11" s="497"/>
      <c r="E11" s="503"/>
      <c r="F11" s="407"/>
      <c r="G11" s="407"/>
      <c r="H11" s="409"/>
      <c r="I11" s="503"/>
      <c r="J11" s="407"/>
      <c r="K11" s="407"/>
      <c r="L11" s="409"/>
      <c r="M11" s="503"/>
      <c r="N11" s="407"/>
      <c r="O11" s="407"/>
      <c r="P11" s="409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21" customHeight="1">
      <c r="A12" s="68">
        <v>5</v>
      </c>
      <c r="B12" s="496" t="str">
        <f>FEB!B12</f>
        <v/>
      </c>
      <c r="C12" s="497"/>
      <c r="D12" s="497"/>
      <c r="E12" s="503"/>
      <c r="F12" s="407"/>
      <c r="G12" s="407"/>
      <c r="H12" s="409"/>
      <c r="I12" s="503"/>
      <c r="J12" s="407"/>
      <c r="K12" s="407"/>
      <c r="L12" s="409"/>
      <c r="M12" s="503"/>
      <c r="N12" s="407"/>
      <c r="O12" s="407"/>
      <c r="P12" s="409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21" customHeight="1">
      <c r="A13" s="68">
        <v>6</v>
      </c>
      <c r="B13" s="496" t="str">
        <f>FEB!B13</f>
        <v/>
      </c>
      <c r="C13" s="497"/>
      <c r="D13" s="497"/>
      <c r="E13" s="503"/>
      <c r="F13" s="407"/>
      <c r="G13" s="407"/>
      <c r="H13" s="409"/>
      <c r="I13" s="503"/>
      <c r="J13" s="407"/>
      <c r="K13" s="407"/>
      <c r="L13" s="409"/>
      <c r="M13" s="503"/>
      <c r="N13" s="407"/>
      <c r="O13" s="407"/>
      <c r="P13" s="409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21" customHeight="1">
      <c r="A14" s="68">
        <v>7</v>
      </c>
      <c r="B14" s="496" t="str">
        <f>FEB!B14</f>
        <v/>
      </c>
      <c r="C14" s="497"/>
      <c r="D14" s="497"/>
      <c r="E14" s="503"/>
      <c r="F14" s="407"/>
      <c r="G14" s="407"/>
      <c r="H14" s="409"/>
      <c r="I14" s="503"/>
      <c r="J14" s="407"/>
      <c r="K14" s="407"/>
      <c r="L14" s="409"/>
      <c r="M14" s="503"/>
      <c r="N14" s="407"/>
      <c r="O14" s="407"/>
      <c r="P14" s="409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21" customHeight="1">
      <c r="A15" s="68">
        <v>8</v>
      </c>
      <c r="B15" s="496" t="str">
        <f>FEB!B15</f>
        <v/>
      </c>
      <c r="C15" s="497"/>
      <c r="D15" s="497"/>
      <c r="E15" s="503"/>
      <c r="F15" s="407"/>
      <c r="G15" s="407"/>
      <c r="H15" s="409"/>
      <c r="I15" s="503"/>
      <c r="J15" s="407"/>
      <c r="K15" s="407"/>
      <c r="L15" s="409"/>
      <c r="M15" s="503"/>
      <c r="N15" s="407"/>
      <c r="O15" s="407"/>
      <c r="P15" s="409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21" customHeight="1">
      <c r="A16" s="68">
        <v>9</v>
      </c>
      <c r="B16" s="496" t="str">
        <f>FEB!B16</f>
        <v/>
      </c>
      <c r="C16" s="497"/>
      <c r="D16" s="497"/>
      <c r="E16" s="503"/>
      <c r="F16" s="407"/>
      <c r="G16" s="407"/>
      <c r="H16" s="409"/>
      <c r="I16" s="503"/>
      <c r="J16" s="407"/>
      <c r="K16" s="407"/>
      <c r="L16" s="409"/>
      <c r="M16" s="503"/>
      <c r="N16" s="407"/>
      <c r="O16" s="407"/>
      <c r="P16" s="409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21" customHeight="1">
      <c r="A17" s="68">
        <v>10</v>
      </c>
      <c r="B17" s="496" t="str">
        <f>FEB!B17</f>
        <v/>
      </c>
      <c r="C17" s="497"/>
      <c r="D17" s="497"/>
      <c r="E17" s="503"/>
      <c r="F17" s="407"/>
      <c r="G17" s="407"/>
      <c r="H17" s="409"/>
      <c r="I17" s="503"/>
      <c r="J17" s="407"/>
      <c r="K17" s="407"/>
      <c r="L17" s="409"/>
      <c r="M17" s="503"/>
      <c r="N17" s="407"/>
      <c r="O17" s="407"/>
      <c r="P17" s="409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21" customHeight="1">
      <c r="A18" s="68">
        <v>11</v>
      </c>
      <c r="B18" s="496" t="str">
        <f>FEB!B18</f>
        <v/>
      </c>
      <c r="C18" s="497"/>
      <c r="D18" s="497"/>
      <c r="E18" s="503"/>
      <c r="F18" s="407"/>
      <c r="G18" s="407"/>
      <c r="H18" s="409"/>
      <c r="I18" s="503"/>
      <c r="J18" s="407"/>
      <c r="K18" s="407"/>
      <c r="L18" s="409"/>
      <c r="M18" s="503"/>
      <c r="N18" s="407"/>
      <c r="O18" s="407"/>
      <c r="P18" s="409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21" customHeight="1">
      <c r="A19" s="68">
        <v>12</v>
      </c>
      <c r="B19" s="496" t="str">
        <f>FEB!B19</f>
        <v/>
      </c>
      <c r="C19" s="497"/>
      <c r="D19" s="497"/>
      <c r="E19" s="503"/>
      <c r="F19" s="407"/>
      <c r="G19" s="407"/>
      <c r="H19" s="409"/>
      <c r="I19" s="503"/>
      <c r="J19" s="407"/>
      <c r="K19" s="407"/>
      <c r="L19" s="409"/>
      <c r="M19" s="503"/>
      <c r="N19" s="407"/>
      <c r="O19" s="407"/>
      <c r="P19" s="409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21" customHeight="1">
      <c r="A20" s="68">
        <v>13</v>
      </c>
      <c r="B20" s="496" t="str">
        <f>FEB!B20</f>
        <v/>
      </c>
      <c r="C20" s="497"/>
      <c r="D20" s="497"/>
      <c r="E20" s="503"/>
      <c r="F20" s="407"/>
      <c r="G20" s="407"/>
      <c r="H20" s="409"/>
      <c r="I20" s="503"/>
      <c r="J20" s="407"/>
      <c r="K20" s="407"/>
      <c r="L20" s="409"/>
      <c r="M20" s="503"/>
      <c r="N20" s="407"/>
      <c r="O20" s="407"/>
      <c r="P20" s="409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21" customHeight="1">
      <c r="A21" s="68">
        <v>14</v>
      </c>
      <c r="B21" s="496" t="str">
        <f>FEB!B21</f>
        <v/>
      </c>
      <c r="C21" s="497"/>
      <c r="D21" s="497"/>
      <c r="E21" s="503"/>
      <c r="F21" s="407"/>
      <c r="G21" s="407"/>
      <c r="H21" s="409"/>
      <c r="I21" s="503"/>
      <c r="J21" s="407"/>
      <c r="K21" s="407"/>
      <c r="L21" s="409"/>
      <c r="M21" s="503"/>
      <c r="N21" s="407"/>
      <c r="O21" s="407"/>
      <c r="P21" s="409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21" customHeight="1">
      <c r="A22" s="68">
        <v>15</v>
      </c>
      <c r="B22" s="496" t="str">
        <f>FEB!B22</f>
        <v/>
      </c>
      <c r="C22" s="497"/>
      <c r="D22" s="497"/>
      <c r="E22" s="503"/>
      <c r="F22" s="407"/>
      <c r="G22" s="407"/>
      <c r="H22" s="409"/>
      <c r="I22" s="503"/>
      <c r="J22" s="407"/>
      <c r="K22" s="407"/>
      <c r="L22" s="409"/>
      <c r="M22" s="503"/>
      <c r="N22" s="407"/>
      <c r="O22" s="407"/>
      <c r="P22" s="409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21" customHeight="1">
      <c r="A23" s="68">
        <v>16</v>
      </c>
      <c r="B23" s="496" t="str">
        <f>FEB!B23</f>
        <v/>
      </c>
      <c r="C23" s="497"/>
      <c r="D23" s="497"/>
      <c r="E23" s="503"/>
      <c r="F23" s="407"/>
      <c r="G23" s="407"/>
      <c r="H23" s="409"/>
      <c r="I23" s="503"/>
      <c r="J23" s="407"/>
      <c r="K23" s="407"/>
      <c r="L23" s="409"/>
      <c r="M23" s="503"/>
      <c r="N23" s="407"/>
      <c r="O23" s="407"/>
      <c r="P23" s="409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21" customHeight="1">
      <c r="A24" s="68">
        <v>17</v>
      </c>
      <c r="B24" s="496" t="str">
        <f>FEB!B24</f>
        <v/>
      </c>
      <c r="C24" s="497"/>
      <c r="D24" s="497"/>
      <c r="E24" s="503"/>
      <c r="F24" s="407"/>
      <c r="G24" s="407"/>
      <c r="H24" s="409"/>
      <c r="I24" s="503"/>
      <c r="J24" s="407"/>
      <c r="K24" s="407"/>
      <c r="L24" s="409"/>
      <c r="M24" s="503"/>
      <c r="N24" s="407"/>
      <c r="O24" s="407"/>
      <c r="P24" s="409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21" customHeight="1">
      <c r="A25" s="68">
        <v>18</v>
      </c>
      <c r="B25" s="496" t="str">
        <f>FEB!B25</f>
        <v/>
      </c>
      <c r="C25" s="497"/>
      <c r="D25" s="497"/>
      <c r="E25" s="503"/>
      <c r="F25" s="407"/>
      <c r="G25" s="407"/>
      <c r="H25" s="409"/>
      <c r="I25" s="503"/>
      <c r="J25" s="407"/>
      <c r="K25" s="407"/>
      <c r="L25" s="409"/>
      <c r="M25" s="503"/>
      <c r="N25" s="407"/>
      <c r="O25" s="407"/>
      <c r="P25" s="409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21" customHeight="1">
      <c r="A26" s="68">
        <v>19</v>
      </c>
      <c r="B26" s="496" t="str">
        <f>FEB!B26</f>
        <v/>
      </c>
      <c r="C26" s="497"/>
      <c r="D26" s="497"/>
      <c r="E26" s="503"/>
      <c r="F26" s="407"/>
      <c r="G26" s="407"/>
      <c r="H26" s="409"/>
      <c r="I26" s="503"/>
      <c r="J26" s="407"/>
      <c r="K26" s="407"/>
      <c r="L26" s="409"/>
      <c r="M26" s="503"/>
      <c r="N26" s="407"/>
      <c r="O26" s="407"/>
      <c r="P26" s="409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21" customHeight="1">
      <c r="A27" s="68">
        <v>20</v>
      </c>
      <c r="B27" s="496" t="str">
        <f>FEB!B27</f>
        <v/>
      </c>
      <c r="C27" s="497"/>
      <c r="D27" s="497"/>
      <c r="E27" s="503"/>
      <c r="F27" s="407"/>
      <c r="G27" s="407"/>
      <c r="H27" s="409"/>
      <c r="I27" s="503"/>
      <c r="J27" s="407"/>
      <c r="K27" s="407"/>
      <c r="L27" s="409"/>
      <c r="M27" s="503"/>
      <c r="N27" s="407"/>
      <c r="O27" s="407"/>
      <c r="P27" s="409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21" customHeight="1">
      <c r="A28" s="68">
        <v>21</v>
      </c>
      <c r="B28" s="496" t="str">
        <f>FEB!B28</f>
        <v/>
      </c>
      <c r="C28" s="497"/>
      <c r="D28" s="497"/>
      <c r="E28" s="503"/>
      <c r="F28" s="407"/>
      <c r="G28" s="407"/>
      <c r="H28" s="409"/>
      <c r="I28" s="503"/>
      <c r="J28" s="407"/>
      <c r="K28" s="407"/>
      <c r="L28" s="409"/>
      <c r="M28" s="503"/>
      <c r="N28" s="407"/>
      <c r="O28" s="407"/>
      <c r="P28" s="409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21" customHeight="1">
      <c r="A29" s="68">
        <v>22</v>
      </c>
      <c r="B29" s="496" t="str">
        <f>FEB!B29</f>
        <v/>
      </c>
      <c r="C29" s="497"/>
      <c r="D29" s="497"/>
      <c r="E29" s="503"/>
      <c r="F29" s="407"/>
      <c r="G29" s="407"/>
      <c r="H29" s="409"/>
      <c r="I29" s="503"/>
      <c r="J29" s="407"/>
      <c r="K29" s="407"/>
      <c r="L29" s="409"/>
      <c r="M29" s="503"/>
      <c r="N29" s="407"/>
      <c r="O29" s="407"/>
      <c r="P29" s="409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21" customHeight="1">
      <c r="A30" s="68">
        <v>23</v>
      </c>
      <c r="B30" s="496" t="str">
        <f>FEB!B30</f>
        <v/>
      </c>
      <c r="C30" s="497"/>
      <c r="D30" s="497"/>
      <c r="E30" s="503"/>
      <c r="F30" s="407"/>
      <c r="G30" s="407"/>
      <c r="H30" s="409"/>
      <c r="I30" s="503"/>
      <c r="J30" s="407"/>
      <c r="K30" s="407"/>
      <c r="L30" s="409"/>
      <c r="M30" s="503"/>
      <c r="N30" s="407"/>
      <c r="O30" s="407"/>
      <c r="P30" s="409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21" customHeight="1">
      <c r="A31" s="68">
        <v>24</v>
      </c>
      <c r="B31" s="496" t="str">
        <f>FEB!B31</f>
        <v/>
      </c>
      <c r="C31" s="497"/>
      <c r="D31" s="497"/>
      <c r="E31" s="503"/>
      <c r="F31" s="407"/>
      <c r="G31" s="407"/>
      <c r="H31" s="409"/>
      <c r="I31" s="503"/>
      <c r="J31" s="407"/>
      <c r="K31" s="407"/>
      <c r="L31" s="409"/>
      <c r="M31" s="503"/>
      <c r="N31" s="407"/>
      <c r="O31" s="407"/>
      <c r="P31" s="409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21" customHeight="1">
      <c r="A32" s="68">
        <v>25</v>
      </c>
      <c r="B32" s="496" t="str">
        <f>FEB!B32</f>
        <v/>
      </c>
      <c r="C32" s="497"/>
      <c r="D32" s="497"/>
      <c r="E32" s="503"/>
      <c r="F32" s="407"/>
      <c r="G32" s="407"/>
      <c r="H32" s="409"/>
      <c r="I32" s="503"/>
      <c r="J32" s="407"/>
      <c r="K32" s="407"/>
      <c r="L32" s="409"/>
      <c r="M32" s="503"/>
      <c r="N32" s="407"/>
      <c r="O32" s="407"/>
      <c r="P32" s="409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21" customHeight="1">
      <c r="A33" s="68">
        <v>26</v>
      </c>
      <c r="B33" s="496" t="str">
        <f>FEB!B33</f>
        <v/>
      </c>
      <c r="C33" s="497"/>
      <c r="D33" s="497"/>
      <c r="E33" s="503"/>
      <c r="F33" s="407"/>
      <c r="G33" s="407"/>
      <c r="H33" s="409"/>
      <c r="I33" s="503"/>
      <c r="J33" s="407"/>
      <c r="K33" s="407"/>
      <c r="L33" s="409"/>
      <c r="M33" s="503"/>
      <c r="N33" s="407"/>
      <c r="O33" s="407"/>
      <c r="P33" s="409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21" customHeight="1">
      <c r="A34" s="68">
        <v>27</v>
      </c>
      <c r="B34" s="496" t="str">
        <f>FEB!B34</f>
        <v/>
      </c>
      <c r="C34" s="497"/>
      <c r="D34" s="497"/>
      <c r="E34" s="503"/>
      <c r="F34" s="407"/>
      <c r="G34" s="407"/>
      <c r="H34" s="409"/>
      <c r="I34" s="503"/>
      <c r="J34" s="407"/>
      <c r="K34" s="407"/>
      <c r="L34" s="409"/>
      <c r="M34" s="503"/>
      <c r="N34" s="407"/>
      <c r="O34" s="407"/>
      <c r="P34" s="409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21" customHeight="1">
      <c r="A35" s="68">
        <v>28</v>
      </c>
      <c r="B35" s="496" t="str">
        <f>FEB!B35</f>
        <v/>
      </c>
      <c r="C35" s="497"/>
      <c r="D35" s="497"/>
      <c r="E35" s="503"/>
      <c r="F35" s="407"/>
      <c r="G35" s="407"/>
      <c r="H35" s="409"/>
      <c r="I35" s="503"/>
      <c r="J35" s="407"/>
      <c r="K35" s="407"/>
      <c r="L35" s="409"/>
      <c r="M35" s="503"/>
      <c r="N35" s="407"/>
      <c r="O35" s="407"/>
      <c r="P35" s="409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21" customHeight="1">
      <c r="A36" s="68">
        <v>29</v>
      </c>
      <c r="B36" s="496" t="str">
        <f>FEB!B36</f>
        <v/>
      </c>
      <c r="C36" s="497"/>
      <c r="D36" s="497"/>
      <c r="E36" s="503"/>
      <c r="F36" s="407"/>
      <c r="G36" s="407"/>
      <c r="H36" s="409"/>
      <c r="I36" s="503"/>
      <c r="J36" s="407"/>
      <c r="K36" s="407"/>
      <c r="L36" s="409"/>
      <c r="M36" s="503"/>
      <c r="N36" s="407"/>
      <c r="O36" s="407"/>
      <c r="P36" s="409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1" customHeight="1">
      <c r="A37" s="68">
        <v>30</v>
      </c>
      <c r="B37" s="496" t="str">
        <f>FEB!B37</f>
        <v/>
      </c>
      <c r="C37" s="497"/>
      <c r="D37" s="497"/>
      <c r="E37" s="503"/>
      <c r="F37" s="407"/>
      <c r="G37" s="407"/>
      <c r="H37" s="409"/>
      <c r="I37" s="503"/>
      <c r="J37" s="407"/>
      <c r="K37" s="407"/>
      <c r="L37" s="409"/>
      <c r="M37" s="503"/>
      <c r="N37" s="407"/>
      <c r="O37" s="407"/>
      <c r="P37" s="409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21" customHeight="1">
      <c r="A38" s="68">
        <v>31</v>
      </c>
      <c r="B38" s="496" t="str">
        <f>FEB!B38</f>
        <v/>
      </c>
      <c r="C38" s="497"/>
      <c r="D38" s="497"/>
      <c r="E38" s="503"/>
      <c r="F38" s="407"/>
      <c r="G38" s="407"/>
      <c r="H38" s="409"/>
      <c r="I38" s="503"/>
      <c r="J38" s="407"/>
      <c r="K38" s="407"/>
      <c r="L38" s="409"/>
      <c r="M38" s="503"/>
      <c r="N38" s="407"/>
      <c r="O38" s="407"/>
      <c r="P38" s="409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21" customHeight="1">
      <c r="A39" s="68">
        <v>32</v>
      </c>
      <c r="B39" s="496" t="str">
        <f>FEB!B39</f>
        <v/>
      </c>
      <c r="C39" s="497"/>
      <c r="D39" s="497"/>
      <c r="E39" s="503"/>
      <c r="F39" s="407"/>
      <c r="G39" s="407"/>
      <c r="H39" s="409"/>
      <c r="I39" s="503"/>
      <c r="J39" s="407"/>
      <c r="K39" s="407"/>
      <c r="L39" s="409"/>
      <c r="M39" s="503"/>
      <c r="N39" s="407"/>
      <c r="O39" s="407"/>
      <c r="P39" s="409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21" customHeight="1">
      <c r="A40" s="68">
        <v>33</v>
      </c>
      <c r="B40" s="496" t="str">
        <f>FEB!B40</f>
        <v/>
      </c>
      <c r="C40" s="497"/>
      <c r="D40" s="497"/>
      <c r="E40" s="503"/>
      <c r="F40" s="407"/>
      <c r="G40" s="407"/>
      <c r="H40" s="409"/>
      <c r="I40" s="503"/>
      <c r="J40" s="407"/>
      <c r="K40" s="407"/>
      <c r="L40" s="409"/>
      <c r="M40" s="503"/>
      <c r="N40" s="407"/>
      <c r="O40" s="407"/>
      <c r="P40" s="409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21" customHeight="1">
      <c r="A41" s="68">
        <v>34</v>
      </c>
      <c r="B41" s="496" t="str">
        <f>FEB!B41</f>
        <v/>
      </c>
      <c r="C41" s="497"/>
      <c r="D41" s="497"/>
      <c r="E41" s="503"/>
      <c r="F41" s="407"/>
      <c r="G41" s="407"/>
      <c r="H41" s="409"/>
      <c r="I41" s="503"/>
      <c r="J41" s="407"/>
      <c r="K41" s="407"/>
      <c r="L41" s="409"/>
      <c r="M41" s="503"/>
      <c r="N41" s="407"/>
      <c r="O41" s="407"/>
      <c r="P41" s="409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21" customHeight="1">
      <c r="A42" s="68">
        <v>35</v>
      </c>
      <c r="B42" s="496" t="str">
        <f>FEB!B42</f>
        <v/>
      </c>
      <c r="C42" s="497"/>
      <c r="D42" s="497"/>
      <c r="E42" s="503"/>
      <c r="F42" s="407"/>
      <c r="G42" s="407"/>
      <c r="H42" s="409"/>
      <c r="I42" s="503"/>
      <c r="J42" s="407"/>
      <c r="K42" s="407"/>
      <c r="L42" s="409"/>
      <c r="M42" s="503"/>
      <c r="N42" s="407"/>
      <c r="O42" s="407"/>
      <c r="P42" s="409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21" customHeight="1">
      <c r="A43" s="68">
        <v>36</v>
      </c>
      <c r="B43" s="496" t="str">
        <f>FEB!B43</f>
        <v/>
      </c>
      <c r="C43" s="497"/>
      <c r="D43" s="497"/>
      <c r="E43" s="503"/>
      <c r="F43" s="407"/>
      <c r="G43" s="407"/>
      <c r="H43" s="409"/>
      <c r="I43" s="503"/>
      <c r="J43" s="407"/>
      <c r="K43" s="407"/>
      <c r="L43" s="409"/>
      <c r="M43" s="503"/>
      <c r="N43" s="407"/>
      <c r="O43" s="407"/>
      <c r="P43" s="409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21" customHeight="1">
      <c r="A44" s="68">
        <v>37</v>
      </c>
      <c r="B44" s="496" t="str">
        <f>FEB!B44</f>
        <v/>
      </c>
      <c r="C44" s="497"/>
      <c r="D44" s="497"/>
      <c r="E44" s="503"/>
      <c r="F44" s="407"/>
      <c r="G44" s="407"/>
      <c r="H44" s="409"/>
      <c r="I44" s="503"/>
      <c r="J44" s="407"/>
      <c r="K44" s="407"/>
      <c r="L44" s="409"/>
      <c r="M44" s="503"/>
      <c r="N44" s="407"/>
      <c r="O44" s="407"/>
      <c r="P44" s="409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21" customHeight="1">
      <c r="A45" s="68">
        <v>38</v>
      </c>
      <c r="B45" s="496" t="str">
        <f>FEB!B45</f>
        <v/>
      </c>
      <c r="C45" s="497"/>
      <c r="D45" s="497"/>
      <c r="E45" s="503"/>
      <c r="F45" s="407"/>
      <c r="G45" s="407"/>
      <c r="H45" s="409"/>
      <c r="I45" s="503"/>
      <c r="J45" s="407"/>
      <c r="K45" s="407"/>
      <c r="L45" s="409"/>
      <c r="M45" s="503"/>
      <c r="N45" s="407"/>
      <c r="O45" s="407"/>
      <c r="P45" s="409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1" customHeight="1">
      <c r="A46" s="68">
        <v>39</v>
      </c>
      <c r="B46" s="496" t="str">
        <f>FEB!B46</f>
        <v/>
      </c>
      <c r="C46" s="497"/>
      <c r="D46" s="497"/>
      <c r="E46" s="503"/>
      <c r="F46" s="407"/>
      <c r="G46" s="407"/>
      <c r="H46" s="409"/>
      <c r="I46" s="503"/>
      <c r="J46" s="407"/>
      <c r="K46" s="407"/>
      <c r="L46" s="409"/>
      <c r="M46" s="503"/>
      <c r="N46" s="407"/>
      <c r="O46" s="407"/>
      <c r="P46" s="409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21" customHeight="1">
      <c r="A47" s="68">
        <v>40</v>
      </c>
      <c r="B47" s="496" t="str">
        <f>FEB!B47</f>
        <v/>
      </c>
      <c r="C47" s="497"/>
      <c r="D47" s="497"/>
      <c r="E47" s="503"/>
      <c r="F47" s="407"/>
      <c r="G47" s="407"/>
      <c r="H47" s="409"/>
      <c r="I47" s="503"/>
      <c r="J47" s="407"/>
      <c r="K47" s="407"/>
      <c r="L47" s="409"/>
      <c r="M47" s="503"/>
      <c r="N47" s="407"/>
      <c r="O47" s="407"/>
      <c r="P47" s="409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6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6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6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6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6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6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6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6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6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6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6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6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6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6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6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6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6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6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6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6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6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6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6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6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6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6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6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6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6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6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6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6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6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6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6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6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6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6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6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6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6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6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6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6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6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6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6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6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6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6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6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6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6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6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6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6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1">
    <mergeCell ref="B47:D47"/>
    <mergeCell ref="E47:H47"/>
    <mergeCell ref="I47:L47"/>
    <mergeCell ref="M47:P47"/>
    <mergeCell ref="A6:A7"/>
    <mergeCell ref="B6:D7"/>
    <mergeCell ref="B44:D44"/>
    <mergeCell ref="E44:H44"/>
    <mergeCell ref="I44:L44"/>
    <mergeCell ref="M44:P44"/>
    <mergeCell ref="B45:D45"/>
    <mergeCell ref="E45:H45"/>
    <mergeCell ref="I45:L45"/>
    <mergeCell ref="M45:P45"/>
    <mergeCell ref="B46:D46"/>
    <mergeCell ref="E46:H46"/>
    <mergeCell ref="I46:L46"/>
    <mergeCell ref="M46:P46"/>
    <mergeCell ref="B41:D41"/>
    <mergeCell ref="E41:H41"/>
    <mergeCell ref="I41:L41"/>
    <mergeCell ref="M41:P41"/>
    <mergeCell ref="B42:D42"/>
    <mergeCell ref="E42:H42"/>
    <mergeCell ref="I42:L42"/>
    <mergeCell ref="M42:P42"/>
    <mergeCell ref="B43:D43"/>
    <mergeCell ref="E43:H43"/>
    <mergeCell ref="I43:L43"/>
    <mergeCell ref="M43:P43"/>
    <mergeCell ref="B38:D38"/>
    <mergeCell ref="E38:H38"/>
    <mergeCell ref="I38:L38"/>
    <mergeCell ref="M38:P38"/>
    <mergeCell ref="B39:D39"/>
    <mergeCell ref="E39:H39"/>
    <mergeCell ref="I39:L39"/>
    <mergeCell ref="M39:P39"/>
    <mergeCell ref="B40:D40"/>
    <mergeCell ref="E40:H40"/>
    <mergeCell ref="I40:L40"/>
    <mergeCell ref="M40:P40"/>
    <mergeCell ref="B35:D35"/>
    <mergeCell ref="E35:H35"/>
    <mergeCell ref="I35:L35"/>
    <mergeCell ref="M35:P35"/>
    <mergeCell ref="B36:D36"/>
    <mergeCell ref="E36:H36"/>
    <mergeCell ref="I36:L36"/>
    <mergeCell ref="M36:P36"/>
    <mergeCell ref="B37:D37"/>
    <mergeCell ref="E37:H37"/>
    <mergeCell ref="I37:L37"/>
    <mergeCell ref="M37:P37"/>
    <mergeCell ref="B32:D32"/>
    <mergeCell ref="E32:H32"/>
    <mergeCell ref="I32:L32"/>
    <mergeCell ref="M32:P32"/>
    <mergeCell ref="B33:D33"/>
    <mergeCell ref="E33:H33"/>
    <mergeCell ref="I33:L33"/>
    <mergeCell ref="M33:P33"/>
    <mergeCell ref="B34:D34"/>
    <mergeCell ref="E34:H34"/>
    <mergeCell ref="I34:L34"/>
    <mergeCell ref="M34:P34"/>
    <mergeCell ref="B29:D29"/>
    <mergeCell ref="E29:H29"/>
    <mergeCell ref="I29:L29"/>
    <mergeCell ref="M29:P29"/>
    <mergeCell ref="B30:D30"/>
    <mergeCell ref="E30:H30"/>
    <mergeCell ref="I30:L30"/>
    <mergeCell ref="M30:P30"/>
    <mergeCell ref="B31:D31"/>
    <mergeCell ref="E31:H31"/>
    <mergeCell ref="I31:L31"/>
    <mergeCell ref="M31:P31"/>
    <mergeCell ref="B26:D26"/>
    <mergeCell ref="E26:H26"/>
    <mergeCell ref="I26:L26"/>
    <mergeCell ref="M26:P26"/>
    <mergeCell ref="B27:D27"/>
    <mergeCell ref="E27:H27"/>
    <mergeCell ref="I27:L27"/>
    <mergeCell ref="M27:P27"/>
    <mergeCell ref="B28:D28"/>
    <mergeCell ref="E28:H28"/>
    <mergeCell ref="I28:L28"/>
    <mergeCell ref="M28:P28"/>
    <mergeCell ref="B23:D23"/>
    <mergeCell ref="E23:H23"/>
    <mergeCell ref="I23:L23"/>
    <mergeCell ref="M23:P23"/>
    <mergeCell ref="B24:D24"/>
    <mergeCell ref="E24:H24"/>
    <mergeCell ref="I24:L24"/>
    <mergeCell ref="M24:P24"/>
    <mergeCell ref="B25:D25"/>
    <mergeCell ref="E25:H25"/>
    <mergeCell ref="I25:L25"/>
    <mergeCell ref="M25:P25"/>
    <mergeCell ref="B20:D20"/>
    <mergeCell ref="E20:H20"/>
    <mergeCell ref="I20:L20"/>
    <mergeCell ref="M20:P20"/>
    <mergeCell ref="B21:D21"/>
    <mergeCell ref="E21:H21"/>
    <mergeCell ref="I21:L21"/>
    <mergeCell ref="M21:P21"/>
    <mergeCell ref="B22:D22"/>
    <mergeCell ref="E22:H22"/>
    <mergeCell ref="I22:L22"/>
    <mergeCell ref="M22:P22"/>
    <mergeCell ref="B17:D17"/>
    <mergeCell ref="E17:H17"/>
    <mergeCell ref="I17:L17"/>
    <mergeCell ref="M17:P17"/>
    <mergeCell ref="B18:D18"/>
    <mergeCell ref="E18:H18"/>
    <mergeCell ref="I18:L18"/>
    <mergeCell ref="M18:P18"/>
    <mergeCell ref="B19:D19"/>
    <mergeCell ref="E19:H19"/>
    <mergeCell ref="I19:L19"/>
    <mergeCell ref="M19:P19"/>
    <mergeCell ref="B14:D14"/>
    <mergeCell ref="E14:H14"/>
    <mergeCell ref="I14:L14"/>
    <mergeCell ref="M14:P14"/>
    <mergeCell ref="B15:D15"/>
    <mergeCell ref="E15:H15"/>
    <mergeCell ref="I15:L15"/>
    <mergeCell ref="M15:P15"/>
    <mergeCell ref="B16:D16"/>
    <mergeCell ref="E16:H16"/>
    <mergeCell ref="I16:L16"/>
    <mergeCell ref="M16:P16"/>
    <mergeCell ref="B11:D11"/>
    <mergeCell ref="E11:H11"/>
    <mergeCell ref="I11:L11"/>
    <mergeCell ref="M11:P11"/>
    <mergeCell ref="B12:D12"/>
    <mergeCell ref="E12:H12"/>
    <mergeCell ref="I12:L12"/>
    <mergeCell ref="M12:P12"/>
    <mergeCell ref="B13:D13"/>
    <mergeCell ref="E13:H13"/>
    <mergeCell ref="I13:L13"/>
    <mergeCell ref="M13:P13"/>
    <mergeCell ref="B8:D8"/>
    <mergeCell ref="E8:H8"/>
    <mergeCell ref="I8:L8"/>
    <mergeCell ref="M8:P8"/>
    <mergeCell ref="B9:D9"/>
    <mergeCell ref="E9:H9"/>
    <mergeCell ref="I9:L9"/>
    <mergeCell ref="M9:P9"/>
    <mergeCell ref="B10:D10"/>
    <mergeCell ref="E10:H10"/>
    <mergeCell ref="I10:L10"/>
    <mergeCell ref="M10:P10"/>
    <mergeCell ref="B2:P2"/>
    <mergeCell ref="A4:B4"/>
    <mergeCell ref="C4:E4"/>
    <mergeCell ref="G4:L4"/>
    <mergeCell ref="N4:P4"/>
    <mergeCell ref="E6:P6"/>
    <mergeCell ref="E7:H7"/>
    <mergeCell ref="I7:L7"/>
    <mergeCell ref="M7:P7"/>
  </mergeCells>
  <conditionalFormatting sqref="B8:D47">
    <cfRule type="cellIs" dxfId="10" priority="3" operator="equal">
      <formula>" , "</formula>
    </cfRule>
  </conditionalFormatting>
  <printOptions horizontalCentered="1"/>
  <pageMargins left="0.23622047244094499" right="0.23622047244094499" top="0.52" bottom="0.28000000000000003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Z1000"/>
  <sheetViews>
    <sheetView workbookViewId="0">
      <selection activeCell="L12" sqref="L12"/>
    </sheetView>
  </sheetViews>
  <sheetFormatPr baseColWidth="10" defaultColWidth="14.5" defaultRowHeight="15" customHeight="1"/>
  <cols>
    <col min="1" max="1" width="3.5" customWidth="1"/>
    <col min="2" max="3" width="6.33203125" customWidth="1"/>
    <col min="4" max="4" width="20.6640625" customWidth="1"/>
    <col min="5" max="5" width="20.1640625" customWidth="1"/>
    <col min="6" max="6" width="20.6640625" customWidth="1"/>
    <col min="7" max="9" width="10.6640625" customWidth="1"/>
    <col min="10" max="10" width="13.33203125" customWidth="1"/>
    <col min="11" max="26" width="10.6640625" customWidth="1"/>
  </cols>
  <sheetData>
    <row r="1" spans="1:26" ht="1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>
      <c r="A2" s="256"/>
      <c r="B2" s="256"/>
      <c r="C2" s="257"/>
      <c r="D2" s="375" t="str">
        <f>CONCATENATE("H O R A R I O   -   ",CARATULA!D16)</f>
        <v xml:space="preserve">H O R A R I O   -   </v>
      </c>
      <c r="E2" s="376"/>
      <c r="F2" s="376"/>
      <c r="G2" s="376"/>
      <c r="H2" s="376"/>
      <c r="I2" s="376"/>
      <c r="J2" s="37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0.75" customHeight="1">
      <c r="A3" s="258"/>
      <c r="B3" s="258"/>
      <c r="C3" s="258"/>
      <c r="D3" s="258"/>
      <c r="E3" s="258"/>
      <c r="F3" s="258"/>
      <c r="G3" s="258"/>
      <c r="H3" s="258"/>
      <c r="I3" s="258"/>
      <c r="J3" s="258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0.25" customHeight="1">
      <c r="A4" s="377" t="s">
        <v>28</v>
      </c>
      <c r="B4" s="378"/>
      <c r="C4" s="378"/>
      <c r="D4" s="379" t="str">
        <f>UPPER(CARATULA!D13)</f>
        <v/>
      </c>
      <c r="E4" s="378"/>
      <c r="F4" s="259" t="s">
        <v>29</v>
      </c>
      <c r="G4" s="260"/>
      <c r="H4" s="260"/>
      <c r="I4" s="259" t="s">
        <v>30</v>
      </c>
      <c r="J4" s="28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3.25" customHeight="1">
      <c r="A5" s="380" t="s">
        <v>31</v>
      </c>
      <c r="B5" s="381"/>
      <c r="C5" s="381"/>
      <c r="D5" s="382" t="str">
        <f>UPPER(CARATULA!D10)</f>
        <v/>
      </c>
      <c r="E5" s="381"/>
      <c r="F5" s="263" t="s">
        <v>32</v>
      </c>
      <c r="G5" s="382"/>
      <c r="H5" s="381"/>
      <c r="I5" s="286" t="s">
        <v>33</v>
      </c>
      <c r="J5" s="287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8.5" customHeight="1">
      <c r="A6" s="261" t="s">
        <v>34</v>
      </c>
      <c r="B6" s="261"/>
      <c r="C6" s="261"/>
      <c r="D6" s="262"/>
      <c r="E6" s="263" t="s">
        <v>35</v>
      </c>
      <c r="F6" s="382">
        <f>CARATULA!D14</f>
        <v>0</v>
      </c>
      <c r="G6" s="381"/>
      <c r="H6" s="381"/>
      <c r="I6" s="286" t="s">
        <v>36</v>
      </c>
      <c r="J6" s="287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0.75" customHeight="1">
      <c r="A7" s="264"/>
      <c r="B7" s="264"/>
      <c r="C7" s="264"/>
      <c r="D7" s="265"/>
      <c r="E7" s="265"/>
      <c r="F7" s="265"/>
      <c r="G7" s="265"/>
      <c r="H7" s="265"/>
      <c r="I7" s="265"/>
      <c r="J7" s="26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6.5" customHeight="1">
      <c r="A8" s="389" t="s">
        <v>37</v>
      </c>
      <c r="B8" s="383" t="s">
        <v>38</v>
      </c>
      <c r="C8" s="384"/>
      <c r="D8" s="391" t="s">
        <v>39</v>
      </c>
      <c r="E8" s="391" t="s">
        <v>40</v>
      </c>
      <c r="F8" s="391" t="s">
        <v>41</v>
      </c>
      <c r="G8" s="392" t="s">
        <v>42</v>
      </c>
      <c r="H8" s="393"/>
      <c r="I8" s="392" t="s">
        <v>43</v>
      </c>
      <c r="J8" s="393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2.5" customHeight="1">
      <c r="A9" s="390"/>
      <c r="B9" s="266" t="s">
        <v>44</v>
      </c>
      <c r="C9" s="267" t="s">
        <v>45</v>
      </c>
      <c r="D9" s="390"/>
      <c r="E9" s="390"/>
      <c r="F9" s="390"/>
      <c r="G9" s="394"/>
      <c r="H9" s="395"/>
      <c r="I9" s="394"/>
      <c r="J9" s="39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4.75" customHeight="1">
      <c r="A10" s="268">
        <v>1</v>
      </c>
      <c r="B10" s="269"/>
      <c r="C10" s="270"/>
      <c r="D10" s="271"/>
      <c r="E10" s="271"/>
      <c r="F10" s="271"/>
      <c r="G10" s="385"/>
      <c r="H10" s="386"/>
      <c r="I10" s="385"/>
      <c r="J10" s="38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4" customHeight="1">
      <c r="A11" s="272">
        <v>2</v>
      </c>
      <c r="B11" s="273"/>
      <c r="C11" s="274"/>
      <c r="D11" s="275"/>
      <c r="E11" s="275"/>
      <c r="F11" s="275"/>
      <c r="G11" s="387"/>
      <c r="H11" s="388"/>
      <c r="I11" s="387"/>
      <c r="J11" s="388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4" customHeight="1">
      <c r="A12" s="276"/>
      <c r="B12" s="276"/>
      <c r="C12" s="276"/>
      <c r="D12" s="276"/>
      <c r="E12" s="277" t="s">
        <v>46</v>
      </c>
      <c r="F12" s="276"/>
      <c r="G12" s="276"/>
      <c r="H12" s="276"/>
      <c r="I12" s="276"/>
      <c r="J12" s="27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4.75" customHeight="1">
      <c r="A13" s="268">
        <v>3</v>
      </c>
      <c r="B13" s="269"/>
      <c r="C13" s="270"/>
      <c r="D13" s="278"/>
      <c r="E13" s="278"/>
      <c r="F13" s="278"/>
      <c r="G13" s="396"/>
      <c r="H13" s="386"/>
      <c r="I13" s="396"/>
      <c r="J13" s="38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4.75" customHeight="1">
      <c r="A14" s="272">
        <v>4</v>
      </c>
      <c r="B14" s="273"/>
      <c r="C14" s="274"/>
      <c r="D14" s="279"/>
      <c r="E14" s="279"/>
      <c r="F14" s="279"/>
      <c r="G14" s="397"/>
      <c r="H14" s="388"/>
      <c r="I14" s="397"/>
      <c r="J14" s="388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4" customHeight="1">
      <c r="A15" s="280"/>
      <c r="B15" s="280"/>
      <c r="C15" s="281"/>
      <c r="D15" s="281"/>
      <c r="E15" s="282" t="s">
        <v>46</v>
      </c>
      <c r="F15" s="281"/>
      <c r="G15" s="281"/>
      <c r="H15" s="281"/>
      <c r="I15" s="281"/>
      <c r="J15" s="281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4.75" customHeight="1">
      <c r="A16" s="268">
        <v>5</v>
      </c>
      <c r="B16" s="269"/>
      <c r="C16" s="270"/>
      <c r="D16" s="283"/>
      <c r="E16" s="271"/>
      <c r="F16" s="271"/>
      <c r="G16" s="385"/>
      <c r="H16" s="386"/>
      <c r="I16" s="385"/>
      <c r="J16" s="38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4.75" customHeight="1">
      <c r="A17" s="272">
        <v>6</v>
      </c>
      <c r="B17" s="273"/>
      <c r="C17" s="274"/>
      <c r="D17" s="284"/>
      <c r="E17" s="275"/>
      <c r="F17" s="275"/>
      <c r="G17" s="387"/>
      <c r="H17" s="388"/>
      <c r="I17" s="387"/>
      <c r="J17" s="388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G17:H17"/>
    <mergeCell ref="I17:J17"/>
    <mergeCell ref="A8:A9"/>
    <mergeCell ref="D8:D9"/>
    <mergeCell ref="E8:E9"/>
    <mergeCell ref="F8:F9"/>
    <mergeCell ref="G8:H9"/>
    <mergeCell ref="I8:J9"/>
    <mergeCell ref="G13:H13"/>
    <mergeCell ref="I13:J13"/>
    <mergeCell ref="G14:H14"/>
    <mergeCell ref="I14:J14"/>
    <mergeCell ref="G16:H16"/>
    <mergeCell ref="I16:J16"/>
    <mergeCell ref="F6:H6"/>
    <mergeCell ref="B8:C8"/>
    <mergeCell ref="G10:H10"/>
    <mergeCell ref="I10:J10"/>
    <mergeCell ref="G11:H11"/>
    <mergeCell ref="I11:J11"/>
    <mergeCell ref="D2:J2"/>
    <mergeCell ref="A4:C4"/>
    <mergeCell ref="D4:E4"/>
    <mergeCell ref="A5:C5"/>
    <mergeCell ref="D5:E5"/>
    <mergeCell ref="G5:H5"/>
  </mergeCells>
  <pageMargins left="0.7" right="0.7" top="1.3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D9FC08"/>
  </sheetPr>
  <dimension ref="A1:Z1000"/>
  <sheetViews>
    <sheetView workbookViewId="0">
      <selection activeCell="R4" sqref="R4"/>
    </sheetView>
  </sheetViews>
  <sheetFormatPr baseColWidth="10" defaultColWidth="14.5" defaultRowHeight="15" customHeight="1"/>
  <cols>
    <col min="1" max="1" width="2.5" customWidth="1"/>
    <col min="2" max="2" width="3.5" customWidth="1"/>
    <col min="3" max="4" width="6.33203125" customWidth="1"/>
    <col min="5" max="16" width="9.6640625" customWidth="1"/>
    <col min="17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>
      <c r="A2" s="101"/>
      <c r="B2" s="491" t="s">
        <v>209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0.7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5.25" customHeight="1">
      <c r="A4" s="501" t="s">
        <v>200</v>
      </c>
      <c r="B4" s="376"/>
      <c r="C4" s="502" t="s">
        <v>214</v>
      </c>
      <c r="D4" s="376"/>
      <c r="E4" s="376"/>
      <c r="F4" s="102" t="s">
        <v>202</v>
      </c>
      <c r="G4" s="502" t="s">
        <v>215</v>
      </c>
      <c r="H4" s="376"/>
      <c r="I4" s="376"/>
      <c r="J4" s="376"/>
      <c r="K4" s="376"/>
      <c r="L4" s="376"/>
      <c r="M4" s="103" t="s">
        <v>204</v>
      </c>
      <c r="N4" s="502" t="str">
        <f>'ACT1'!N4</f>
        <v xml:space="preserve"> 
INICIAL EN FAMILIA COMUNITARIA</v>
      </c>
      <c r="O4" s="376"/>
      <c r="P4" s="37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3" hidden="1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8" customHeight="1">
      <c r="A6" s="499" t="s">
        <v>136</v>
      </c>
      <c r="B6" s="500" t="s">
        <v>161</v>
      </c>
      <c r="C6" s="411"/>
      <c r="D6" s="412"/>
      <c r="E6" s="493" t="s">
        <v>205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9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21" customHeight="1">
      <c r="A7" s="421"/>
      <c r="B7" s="421"/>
      <c r="C7" s="402"/>
      <c r="D7" s="427"/>
      <c r="E7" s="504" t="s">
        <v>206</v>
      </c>
      <c r="F7" s="402"/>
      <c r="G7" s="402"/>
      <c r="H7" s="427"/>
      <c r="I7" s="505" t="s">
        <v>207</v>
      </c>
      <c r="J7" s="402"/>
      <c r="K7" s="402"/>
      <c r="L7" s="427"/>
      <c r="M7" s="504" t="s">
        <v>208</v>
      </c>
      <c r="N7" s="402"/>
      <c r="O7" s="402"/>
      <c r="P7" s="427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21" customHeight="1">
      <c r="A8" s="67">
        <v>1</v>
      </c>
      <c r="B8" s="496" t="str">
        <f>FEB!B8</f>
        <v/>
      </c>
      <c r="C8" s="497"/>
      <c r="D8" s="506"/>
      <c r="E8" s="507"/>
      <c r="F8" s="411"/>
      <c r="G8" s="411"/>
      <c r="H8" s="412"/>
      <c r="I8" s="507"/>
      <c r="J8" s="411"/>
      <c r="K8" s="411"/>
      <c r="L8" s="412"/>
      <c r="M8" s="507"/>
      <c r="N8" s="411"/>
      <c r="O8" s="411"/>
      <c r="P8" s="412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21" customHeight="1">
      <c r="A9" s="68">
        <v>2</v>
      </c>
      <c r="B9" s="496" t="str">
        <f>FEB!B9</f>
        <v/>
      </c>
      <c r="C9" s="497"/>
      <c r="D9" s="506"/>
      <c r="E9" s="508"/>
      <c r="F9" s="509"/>
      <c r="G9" s="509"/>
      <c r="H9" s="510"/>
      <c r="I9" s="508"/>
      <c r="J9" s="509"/>
      <c r="K9" s="509"/>
      <c r="L9" s="510"/>
      <c r="M9" s="508"/>
      <c r="N9" s="509"/>
      <c r="O9" s="509"/>
      <c r="P9" s="510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21" customHeight="1">
      <c r="A10" s="68">
        <v>3</v>
      </c>
      <c r="B10" s="496" t="str">
        <f>FEB!B10</f>
        <v/>
      </c>
      <c r="C10" s="497"/>
      <c r="D10" s="506"/>
      <c r="E10" s="508"/>
      <c r="F10" s="509"/>
      <c r="G10" s="509"/>
      <c r="H10" s="510"/>
      <c r="I10" s="508"/>
      <c r="J10" s="509"/>
      <c r="K10" s="509"/>
      <c r="L10" s="510"/>
      <c r="M10" s="508"/>
      <c r="N10" s="509"/>
      <c r="O10" s="509"/>
      <c r="P10" s="510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21" customHeight="1">
      <c r="A11" s="68">
        <v>4</v>
      </c>
      <c r="B11" s="496" t="str">
        <f>FEB!B11</f>
        <v/>
      </c>
      <c r="C11" s="497"/>
      <c r="D11" s="506"/>
      <c r="E11" s="508"/>
      <c r="F11" s="509"/>
      <c r="G11" s="509"/>
      <c r="H11" s="510"/>
      <c r="I11" s="508"/>
      <c r="J11" s="509"/>
      <c r="K11" s="509"/>
      <c r="L11" s="510"/>
      <c r="M11" s="508"/>
      <c r="N11" s="509"/>
      <c r="O11" s="509"/>
      <c r="P11" s="510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21" customHeight="1">
      <c r="A12" s="68">
        <v>5</v>
      </c>
      <c r="B12" s="496" t="str">
        <f>FEB!B12</f>
        <v/>
      </c>
      <c r="C12" s="497"/>
      <c r="D12" s="506"/>
      <c r="E12" s="508"/>
      <c r="F12" s="509"/>
      <c r="G12" s="509"/>
      <c r="H12" s="510"/>
      <c r="I12" s="508"/>
      <c r="J12" s="509"/>
      <c r="K12" s="509"/>
      <c r="L12" s="510"/>
      <c r="M12" s="508"/>
      <c r="N12" s="509"/>
      <c r="O12" s="509"/>
      <c r="P12" s="510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21" customHeight="1">
      <c r="A13" s="68">
        <v>6</v>
      </c>
      <c r="B13" s="496" t="str">
        <f>FEB!B13</f>
        <v/>
      </c>
      <c r="C13" s="497"/>
      <c r="D13" s="506"/>
      <c r="E13" s="508"/>
      <c r="F13" s="509"/>
      <c r="G13" s="509"/>
      <c r="H13" s="510"/>
      <c r="I13" s="508"/>
      <c r="J13" s="509"/>
      <c r="K13" s="509"/>
      <c r="L13" s="510"/>
      <c r="M13" s="508"/>
      <c r="N13" s="509"/>
      <c r="O13" s="509"/>
      <c r="P13" s="510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21" customHeight="1">
      <c r="A14" s="68">
        <v>7</v>
      </c>
      <c r="B14" s="496" t="str">
        <f>FEB!B14</f>
        <v/>
      </c>
      <c r="C14" s="497"/>
      <c r="D14" s="506"/>
      <c r="E14" s="508"/>
      <c r="F14" s="509"/>
      <c r="G14" s="509"/>
      <c r="H14" s="510"/>
      <c r="I14" s="508"/>
      <c r="J14" s="509"/>
      <c r="K14" s="509"/>
      <c r="L14" s="510"/>
      <c r="M14" s="508"/>
      <c r="N14" s="509"/>
      <c r="O14" s="509"/>
      <c r="P14" s="510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21" customHeight="1">
      <c r="A15" s="68">
        <v>8</v>
      </c>
      <c r="B15" s="496" t="str">
        <f>FEB!B15</f>
        <v/>
      </c>
      <c r="C15" s="497"/>
      <c r="D15" s="506"/>
      <c r="E15" s="508"/>
      <c r="F15" s="509"/>
      <c r="G15" s="509"/>
      <c r="H15" s="510"/>
      <c r="I15" s="508"/>
      <c r="J15" s="509"/>
      <c r="K15" s="509"/>
      <c r="L15" s="510"/>
      <c r="M15" s="508"/>
      <c r="N15" s="509"/>
      <c r="O15" s="509"/>
      <c r="P15" s="510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21" customHeight="1">
      <c r="A16" s="68">
        <v>9</v>
      </c>
      <c r="B16" s="496" t="str">
        <f>FEB!B16</f>
        <v/>
      </c>
      <c r="C16" s="497"/>
      <c r="D16" s="506"/>
      <c r="E16" s="508"/>
      <c r="F16" s="509"/>
      <c r="G16" s="509"/>
      <c r="H16" s="510"/>
      <c r="I16" s="508"/>
      <c r="J16" s="509"/>
      <c r="K16" s="509"/>
      <c r="L16" s="510"/>
      <c r="M16" s="508"/>
      <c r="N16" s="509"/>
      <c r="O16" s="509"/>
      <c r="P16" s="510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21" customHeight="1">
      <c r="A17" s="68">
        <v>10</v>
      </c>
      <c r="B17" s="496" t="str">
        <f>FEB!B17</f>
        <v/>
      </c>
      <c r="C17" s="497"/>
      <c r="D17" s="506"/>
      <c r="E17" s="508"/>
      <c r="F17" s="509"/>
      <c r="G17" s="509"/>
      <c r="H17" s="510"/>
      <c r="I17" s="508"/>
      <c r="J17" s="509"/>
      <c r="K17" s="509"/>
      <c r="L17" s="510"/>
      <c r="M17" s="508"/>
      <c r="N17" s="509"/>
      <c r="O17" s="509"/>
      <c r="P17" s="510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21" customHeight="1">
      <c r="A18" s="68">
        <v>11</v>
      </c>
      <c r="B18" s="496" t="str">
        <f>FEB!B18</f>
        <v/>
      </c>
      <c r="C18" s="497"/>
      <c r="D18" s="506"/>
      <c r="E18" s="508"/>
      <c r="F18" s="509"/>
      <c r="G18" s="509"/>
      <c r="H18" s="510"/>
      <c r="I18" s="508"/>
      <c r="J18" s="509"/>
      <c r="K18" s="509"/>
      <c r="L18" s="510"/>
      <c r="M18" s="508"/>
      <c r="N18" s="509"/>
      <c r="O18" s="509"/>
      <c r="P18" s="510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21" customHeight="1">
      <c r="A19" s="68">
        <v>12</v>
      </c>
      <c r="B19" s="496" t="str">
        <f>FEB!B19</f>
        <v/>
      </c>
      <c r="C19" s="497"/>
      <c r="D19" s="506"/>
      <c r="E19" s="508"/>
      <c r="F19" s="509"/>
      <c r="G19" s="509"/>
      <c r="H19" s="510"/>
      <c r="I19" s="508"/>
      <c r="J19" s="509"/>
      <c r="K19" s="509"/>
      <c r="L19" s="510"/>
      <c r="M19" s="508"/>
      <c r="N19" s="509"/>
      <c r="O19" s="509"/>
      <c r="P19" s="510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21" customHeight="1">
      <c r="A20" s="68">
        <v>13</v>
      </c>
      <c r="B20" s="496" t="str">
        <f>FEB!B20</f>
        <v/>
      </c>
      <c r="C20" s="497"/>
      <c r="D20" s="506"/>
      <c r="E20" s="508"/>
      <c r="F20" s="509"/>
      <c r="G20" s="509"/>
      <c r="H20" s="510"/>
      <c r="I20" s="508"/>
      <c r="J20" s="509"/>
      <c r="K20" s="509"/>
      <c r="L20" s="510"/>
      <c r="M20" s="508"/>
      <c r="N20" s="509"/>
      <c r="O20" s="509"/>
      <c r="P20" s="510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21" customHeight="1">
      <c r="A21" s="68">
        <v>14</v>
      </c>
      <c r="B21" s="496" t="str">
        <f>FEB!B21</f>
        <v/>
      </c>
      <c r="C21" s="497"/>
      <c r="D21" s="506"/>
      <c r="E21" s="508"/>
      <c r="F21" s="509"/>
      <c r="G21" s="509"/>
      <c r="H21" s="510"/>
      <c r="I21" s="508"/>
      <c r="J21" s="509"/>
      <c r="K21" s="509"/>
      <c r="L21" s="510"/>
      <c r="M21" s="508"/>
      <c r="N21" s="509"/>
      <c r="O21" s="509"/>
      <c r="P21" s="510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21" customHeight="1">
      <c r="A22" s="68">
        <v>15</v>
      </c>
      <c r="B22" s="496" t="str">
        <f>FEB!B22</f>
        <v/>
      </c>
      <c r="C22" s="497"/>
      <c r="D22" s="506"/>
      <c r="E22" s="508"/>
      <c r="F22" s="509"/>
      <c r="G22" s="509"/>
      <c r="H22" s="510"/>
      <c r="I22" s="508"/>
      <c r="J22" s="509"/>
      <c r="K22" s="509"/>
      <c r="L22" s="510"/>
      <c r="M22" s="508"/>
      <c r="N22" s="509"/>
      <c r="O22" s="509"/>
      <c r="P22" s="510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21" customHeight="1">
      <c r="A23" s="68">
        <v>16</v>
      </c>
      <c r="B23" s="496" t="str">
        <f>FEB!B23</f>
        <v/>
      </c>
      <c r="C23" s="497"/>
      <c r="D23" s="506"/>
      <c r="E23" s="508"/>
      <c r="F23" s="509"/>
      <c r="G23" s="509"/>
      <c r="H23" s="510"/>
      <c r="I23" s="508"/>
      <c r="J23" s="509"/>
      <c r="K23" s="509"/>
      <c r="L23" s="510"/>
      <c r="M23" s="508"/>
      <c r="N23" s="509"/>
      <c r="O23" s="509"/>
      <c r="P23" s="510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21" customHeight="1">
      <c r="A24" s="68">
        <v>17</v>
      </c>
      <c r="B24" s="496" t="str">
        <f>FEB!B24</f>
        <v/>
      </c>
      <c r="C24" s="497"/>
      <c r="D24" s="506"/>
      <c r="E24" s="508"/>
      <c r="F24" s="509"/>
      <c r="G24" s="509"/>
      <c r="H24" s="510"/>
      <c r="I24" s="508"/>
      <c r="J24" s="509"/>
      <c r="K24" s="509"/>
      <c r="L24" s="510"/>
      <c r="M24" s="508"/>
      <c r="N24" s="509"/>
      <c r="O24" s="509"/>
      <c r="P24" s="510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21" customHeight="1">
      <c r="A25" s="68">
        <v>18</v>
      </c>
      <c r="B25" s="496" t="str">
        <f>FEB!B25</f>
        <v/>
      </c>
      <c r="C25" s="497"/>
      <c r="D25" s="506"/>
      <c r="E25" s="508"/>
      <c r="F25" s="509"/>
      <c r="G25" s="509"/>
      <c r="H25" s="510"/>
      <c r="I25" s="508"/>
      <c r="J25" s="509"/>
      <c r="K25" s="509"/>
      <c r="L25" s="510"/>
      <c r="M25" s="508"/>
      <c r="N25" s="509"/>
      <c r="O25" s="509"/>
      <c r="P25" s="510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21" customHeight="1">
      <c r="A26" s="68">
        <v>19</v>
      </c>
      <c r="B26" s="496" t="str">
        <f>FEB!B26</f>
        <v/>
      </c>
      <c r="C26" s="497"/>
      <c r="D26" s="506"/>
      <c r="E26" s="508"/>
      <c r="F26" s="509"/>
      <c r="G26" s="509"/>
      <c r="H26" s="510"/>
      <c r="I26" s="508"/>
      <c r="J26" s="509"/>
      <c r="K26" s="509"/>
      <c r="L26" s="510"/>
      <c r="M26" s="508"/>
      <c r="N26" s="509"/>
      <c r="O26" s="509"/>
      <c r="P26" s="510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21" customHeight="1">
      <c r="A27" s="68">
        <v>20</v>
      </c>
      <c r="B27" s="496" t="str">
        <f>FEB!B27</f>
        <v/>
      </c>
      <c r="C27" s="497"/>
      <c r="D27" s="506"/>
      <c r="E27" s="508"/>
      <c r="F27" s="509"/>
      <c r="G27" s="509"/>
      <c r="H27" s="510"/>
      <c r="I27" s="511"/>
      <c r="J27" s="399"/>
      <c r="K27" s="399"/>
      <c r="L27" s="425"/>
      <c r="M27" s="508"/>
      <c r="N27" s="509"/>
      <c r="O27" s="509"/>
      <c r="P27" s="510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21" customHeight="1">
      <c r="A28" s="68">
        <v>21</v>
      </c>
      <c r="B28" s="496" t="str">
        <f>FEB!B28</f>
        <v/>
      </c>
      <c r="C28" s="497"/>
      <c r="D28" s="506"/>
      <c r="E28" s="508"/>
      <c r="F28" s="509"/>
      <c r="G28" s="509"/>
      <c r="H28" s="510"/>
      <c r="I28" s="512"/>
      <c r="J28" s="513"/>
      <c r="K28" s="513"/>
      <c r="L28" s="514"/>
      <c r="M28" s="508"/>
      <c r="N28" s="509"/>
      <c r="O28" s="509"/>
      <c r="P28" s="510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21" customHeight="1">
      <c r="A29" s="68">
        <v>22</v>
      </c>
      <c r="B29" s="496" t="str">
        <f>FEB!B29</f>
        <v/>
      </c>
      <c r="C29" s="497"/>
      <c r="D29" s="506"/>
      <c r="E29" s="508"/>
      <c r="F29" s="509"/>
      <c r="G29" s="509"/>
      <c r="H29" s="510"/>
      <c r="I29" s="508"/>
      <c r="J29" s="509"/>
      <c r="K29" s="509"/>
      <c r="L29" s="510"/>
      <c r="M29" s="508"/>
      <c r="N29" s="509"/>
      <c r="O29" s="509"/>
      <c r="P29" s="510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21" customHeight="1">
      <c r="A30" s="68">
        <v>23</v>
      </c>
      <c r="B30" s="496" t="str">
        <f>FEB!B30</f>
        <v/>
      </c>
      <c r="C30" s="497"/>
      <c r="D30" s="506"/>
      <c r="E30" s="508"/>
      <c r="F30" s="509"/>
      <c r="G30" s="509"/>
      <c r="H30" s="510"/>
      <c r="I30" s="508"/>
      <c r="J30" s="509"/>
      <c r="K30" s="509"/>
      <c r="L30" s="510"/>
      <c r="M30" s="508"/>
      <c r="N30" s="509"/>
      <c r="O30" s="509"/>
      <c r="P30" s="510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21" customHeight="1">
      <c r="A31" s="68">
        <v>24</v>
      </c>
      <c r="B31" s="496" t="str">
        <f>FEB!B31</f>
        <v/>
      </c>
      <c r="C31" s="497"/>
      <c r="D31" s="506"/>
      <c r="E31" s="508"/>
      <c r="F31" s="509"/>
      <c r="G31" s="509"/>
      <c r="H31" s="510"/>
      <c r="I31" s="508"/>
      <c r="J31" s="509"/>
      <c r="K31" s="509"/>
      <c r="L31" s="510"/>
      <c r="M31" s="508"/>
      <c r="N31" s="509"/>
      <c r="O31" s="509"/>
      <c r="P31" s="510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21" customHeight="1">
      <c r="A32" s="68">
        <v>25</v>
      </c>
      <c r="B32" s="496" t="str">
        <f>FEB!B32</f>
        <v/>
      </c>
      <c r="C32" s="497"/>
      <c r="D32" s="506"/>
      <c r="E32" s="508"/>
      <c r="F32" s="509"/>
      <c r="G32" s="509"/>
      <c r="H32" s="510"/>
      <c r="I32" s="508"/>
      <c r="J32" s="509"/>
      <c r="K32" s="509"/>
      <c r="L32" s="510"/>
      <c r="M32" s="508"/>
      <c r="N32" s="509"/>
      <c r="O32" s="509"/>
      <c r="P32" s="510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21" customHeight="1">
      <c r="A33" s="68">
        <v>26</v>
      </c>
      <c r="B33" s="496" t="str">
        <f>FEB!B33</f>
        <v/>
      </c>
      <c r="C33" s="497"/>
      <c r="D33" s="506"/>
      <c r="E33" s="508"/>
      <c r="F33" s="509"/>
      <c r="G33" s="509"/>
      <c r="H33" s="510"/>
      <c r="I33" s="508"/>
      <c r="J33" s="509"/>
      <c r="K33" s="509"/>
      <c r="L33" s="510"/>
      <c r="M33" s="508"/>
      <c r="N33" s="509"/>
      <c r="O33" s="509"/>
      <c r="P33" s="510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21" customHeight="1">
      <c r="A34" s="68">
        <v>27</v>
      </c>
      <c r="B34" s="496" t="str">
        <f>FEB!B34</f>
        <v/>
      </c>
      <c r="C34" s="497"/>
      <c r="D34" s="506"/>
      <c r="E34" s="508"/>
      <c r="F34" s="509"/>
      <c r="G34" s="509"/>
      <c r="H34" s="510"/>
      <c r="I34" s="508"/>
      <c r="J34" s="509"/>
      <c r="K34" s="509"/>
      <c r="L34" s="510"/>
      <c r="M34" s="508"/>
      <c r="N34" s="509"/>
      <c r="O34" s="509"/>
      <c r="P34" s="510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21" customHeight="1">
      <c r="A35" s="68">
        <v>28</v>
      </c>
      <c r="B35" s="496" t="str">
        <f>FEB!B35</f>
        <v/>
      </c>
      <c r="C35" s="497"/>
      <c r="D35" s="506"/>
      <c r="E35" s="508"/>
      <c r="F35" s="509"/>
      <c r="G35" s="509"/>
      <c r="H35" s="510"/>
      <c r="I35" s="508"/>
      <c r="J35" s="509"/>
      <c r="K35" s="509"/>
      <c r="L35" s="510"/>
      <c r="M35" s="508"/>
      <c r="N35" s="509"/>
      <c r="O35" s="509"/>
      <c r="P35" s="510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21" customHeight="1">
      <c r="A36" s="68">
        <v>29</v>
      </c>
      <c r="B36" s="496" t="str">
        <f>FEB!B36</f>
        <v/>
      </c>
      <c r="C36" s="497"/>
      <c r="D36" s="506"/>
      <c r="E36" s="508"/>
      <c r="F36" s="509"/>
      <c r="G36" s="509"/>
      <c r="H36" s="510"/>
      <c r="I36" s="508"/>
      <c r="J36" s="509"/>
      <c r="K36" s="509"/>
      <c r="L36" s="510"/>
      <c r="M36" s="508"/>
      <c r="N36" s="509"/>
      <c r="O36" s="509"/>
      <c r="P36" s="510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1" customHeight="1">
      <c r="A37" s="68">
        <v>30</v>
      </c>
      <c r="B37" s="496" t="str">
        <f>FEB!B37</f>
        <v/>
      </c>
      <c r="C37" s="497"/>
      <c r="D37" s="506"/>
      <c r="E37" s="508"/>
      <c r="F37" s="509"/>
      <c r="G37" s="509"/>
      <c r="H37" s="510"/>
      <c r="I37" s="508"/>
      <c r="J37" s="509"/>
      <c r="K37" s="509"/>
      <c r="L37" s="510"/>
      <c r="M37" s="508"/>
      <c r="N37" s="509"/>
      <c r="O37" s="509"/>
      <c r="P37" s="510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21" customHeight="1">
      <c r="A38" s="68">
        <v>31</v>
      </c>
      <c r="B38" s="496" t="str">
        <f>FEB!B38</f>
        <v/>
      </c>
      <c r="C38" s="497"/>
      <c r="D38" s="506"/>
      <c r="E38" s="508"/>
      <c r="F38" s="509"/>
      <c r="G38" s="509"/>
      <c r="H38" s="510"/>
      <c r="I38" s="508"/>
      <c r="J38" s="509"/>
      <c r="K38" s="509"/>
      <c r="L38" s="510"/>
      <c r="M38" s="508"/>
      <c r="N38" s="509"/>
      <c r="O38" s="509"/>
      <c r="P38" s="510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21" customHeight="1">
      <c r="A39" s="68">
        <v>32</v>
      </c>
      <c r="B39" s="496" t="str">
        <f>FEB!B39</f>
        <v/>
      </c>
      <c r="C39" s="497"/>
      <c r="D39" s="506"/>
      <c r="E39" s="508"/>
      <c r="F39" s="509"/>
      <c r="G39" s="509"/>
      <c r="H39" s="510"/>
      <c r="I39" s="508"/>
      <c r="J39" s="509"/>
      <c r="K39" s="509"/>
      <c r="L39" s="510"/>
      <c r="M39" s="508"/>
      <c r="N39" s="509"/>
      <c r="O39" s="509"/>
      <c r="P39" s="510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21" customHeight="1">
      <c r="A40" s="68">
        <v>33</v>
      </c>
      <c r="B40" s="496" t="str">
        <f>FEB!B40</f>
        <v/>
      </c>
      <c r="C40" s="497"/>
      <c r="D40" s="506"/>
      <c r="E40" s="508"/>
      <c r="F40" s="509"/>
      <c r="G40" s="509"/>
      <c r="H40" s="510"/>
      <c r="I40" s="508"/>
      <c r="J40" s="509"/>
      <c r="K40" s="509"/>
      <c r="L40" s="510"/>
      <c r="M40" s="508"/>
      <c r="N40" s="509"/>
      <c r="O40" s="509"/>
      <c r="P40" s="510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21" customHeight="1">
      <c r="A41" s="68">
        <v>34</v>
      </c>
      <c r="B41" s="496" t="str">
        <f>FEB!B41</f>
        <v/>
      </c>
      <c r="C41" s="497"/>
      <c r="D41" s="506"/>
      <c r="E41" s="508"/>
      <c r="F41" s="509"/>
      <c r="G41" s="509"/>
      <c r="H41" s="510"/>
      <c r="I41" s="508"/>
      <c r="J41" s="509"/>
      <c r="K41" s="509"/>
      <c r="L41" s="510"/>
      <c r="M41" s="508"/>
      <c r="N41" s="509"/>
      <c r="O41" s="509"/>
      <c r="P41" s="510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21" customHeight="1">
      <c r="A42" s="68">
        <v>35</v>
      </c>
      <c r="B42" s="496" t="str">
        <f>FEB!B42</f>
        <v/>
      </c>
      <c r="C42" s="497"/>
      <c r="D42" s="506"/>
      <c r="E42" s="508"/>
      <c r="F42" s="509"/>
      <c r="G42" s="509"/>
      <c r="H42" s="510"/>
      <c r="I42" s="508"/>
      <c r="J42" s="509"/>
      <c r="K42" s="509"/>
      <c r="L42" s="510"/>
      <c r="M42" s="508"/>
      <c r="N42" s="509"/>
      <c r="O42" s="509"/>
      <c r="P42" s="510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21" customHeight="1">
      <c r="A43" s="68">
        <v>36</v>
      </c>
      <c r="B43" s="496" t="str">
        <f>FEB!B43</f>
        <v/>
      </c>
      <c r="C43" s="497"/>
      <c r="D43" s="506"/>
      <c r="E43" s="508"/>
      <c r="F43" s="509"/>
      <c r="G43" s="509"/>
      <c r="H43" s="510"/>
      <c r="I43" s="508"/>
      <c r="J43" s="509"/>
      <c r="K43" s="509"/>
      <c r="L43" s="510"/>
      <c r="M43" s="508"/>
      <c r="N43" s="509"/>
      <c r="O43" s="509"/>
      <c r="P43" s="510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21" customHeight="1">
      <c r="A44" s="68">
        <v>37</v>
      </c>
      <c r="B44" s="496" t="str">
        <f>FEB!B44</f>
        <v/>
      </c>
      <c r="C44" s="497"/>
      <c r="D44" s="506"/>
      <c r="E44" s="508"/>
      <c r="F44" s="509"/>
      <c r="G44" s="509"/>
      <c r="H44" s="510"/>
      <c r="I44" s="508"/>
      <c r="J44" s="509"/>
      <c r="K44" s="509"/>
      <c r="L44" s="510"/>
      <c r="M44" s="508"/>
      <c r="N44" s="509"/>
      <c r="O44" s="509"/>
      <c r="P44" s="510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21" customHeight="1">
      <c r="A45" s="68">
        <v>38</v>
      </c>
      <c r="B45" s="496" t="str">
        <f>FEB!B45</f>
        <v/>
      </c>
      <c r="C45" s="497"/>
      <c r="D45" s="506"/>
      <c r="E45" s="508"/>
      <c r="F45" s="509"/>
      <c r="G45" s="509"/>
      <c r="H45" s="510"/>
      <c r="I45" s="508"/>
      <c r="J45" s="509"/>
      <c r="K45" s="509"/>
      <c r="L45" s="510"/>
      <c r="M45" s="508"/>
      <c r="N45" s="509"/>
      <c r="O45" s="509"/>
      <c r="P45" s="510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1" customHeight="1">
      <c r="A46" s="68">
        <v>39</v>
      </c>
      <c r="B46" s="496" t="str">
        <f>FEB!B46</f>
        <v/>
      </c>
      <c r="C46" s="497"/>
      <c r="D46" s="506"/>
      <c r="E46" s="508"/>
      <c r="F46" s="509"/>
      <c r="G46" s="509"/>
      <c r="H46" s="510"/>
      <c r="I46" s="508"/>
      <c r="J46" s="509"/>
      <c r="K46" s="509"/>
      <c r="L46" s="510"/>
      <c r="M46" s="508"/>
      <c r="N46" s="509"/>
      <c r="O46" s="509"/>
      <c r="P46" s="510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21" customHeight="1">
      <c r="A47" s="68">
        <v>40</v>
      </c>
      <c r="B47" s="496" t="str">
        <f>FEB!B47</f>
        <v/>
      </c>
      <c r="C47" s="497"/>
      <c r="D47" s="506"/>
      <c r="E47" s="515"/>
      <c r="F47" s="497"/>
      <c r="G47" s="497"/>
      <c r="H47" s="506"/>
      <c r="I47" s="515"/>
      <c r="J47" s="497"/>
      <c r="K47" s="497"/>
      <c r="L47" s="506"/>
      <c r="M47" s="515"/>
      <c r="N47" s="497"/>
      <c r="O47" s="497"/>
      <c r="P47" s="50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6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6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6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6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6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6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6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6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6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6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6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6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6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6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6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6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6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6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6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6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6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6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6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6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6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6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6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6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6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6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6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6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6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6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6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6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6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6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6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6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6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6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6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6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6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6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6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6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6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6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6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6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6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6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6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6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1">
    <mergeCell ref="B47:D47"/>
    <mergeCell ref="E47:H47"/>
    <mergeCell ref="I47:L47"/>
    <mergeCell ref="M47:P47"/>
    <mergeCell ref="A6:A7"/>
    <mergeCell ref="B6:D7"/>
    <mergeCell ref="B44:D44"/>
    <mergeCell ref="E44:H44"/>
    <mergeCell ref="I44:L44"/>
    <mergeCell ref="M44:P44"/>
    <mergeCell ref="B45:D45"/>
    <mergeCell ref="E45:H45"/>
    <mergeCell ref="I45:L45"/>
    <mergeCell ref="M45:P45"/>
    <mergeCell ref="B46:D46"/>
    <mergeCell ref="E46:H46"/>
    <mergeCell ref="I46:L46"/>
    <mergeCell ref="M46:P46"/>
    <mergeCell ref="B41:D41"/>
    <mergeCell ref="E41:H41"/>
    <mergeCell ref="I41:L41"/>
    <mergeCell ref="M41:P41"/>
    <mergeCell ref="B42:D42"/>
    <mergeCell ref="E42:H42"/>
    <mergeCell ref="I42:L42"/>
    <mergeCell ref="M42:P42"/>
    <mergeCell ref="B43:D43"/>
    <mergeCell ref="E43:H43"/>
    <mergeCell ref="I43:L43"/>
    <mergeCell ref="M43:P43"/>
    <mergeCell ref="B38:D38"/>
    <mergeCell ref="E38:H38"/>
    <mergeCell ref="I38:L38"/>
    <mergeCell ref="M38:P38"/>
    <mergeCell ref="B39:D39"/>
    <mergeCell ref="E39:H39"/>
    <mergeCell ref="I39:L39"/>
    <mergeCell ref="M39:P39"/>
    <mergeCell ref="B40:D40"/>
    <mergeCell ref="E40:H40"/>
    <mergeCell ref="I40:L40"/>
    <mergeCell ref="M40:P40"/>
    <mergeCell ref="B35:D35"/>
    <mergeCell ref="E35:H35"/>
    <mergeCell ref="I35:L35"/>
    <mergeCell ref="M35:P35"/>
    <mergeCell ref="B36:D36"/>
    <mergeCell ref="E36:H36"/>
    <mergeCell ref="I36:L36"/>
    <mergeCell ref="M36:P36"/>
    <mergeCell ref="B37:D37"/>
    <mergeCell ref="E37:H37"/>
    <mergeCell ref="I37:L37"/>
    <mergeCell ref="M37:P37"/>
    <mergeCell ref="B32:D32"/>
    <mergeCell ref="E32:H32"/>
    <mergeCell ref="I32:L32"/>
    <mergeCell ref="M32:P32"/>
    <mergeCell ref="B33:D33"/>
    <mergeCell ref="E33:H33"/>
    <mergeCell ref="I33:L33"/>
    <mergeCell ref="M33:P33"/>
    <mergeCell ref="B34:D34"/>
    <mergeCell ref="E34:H34"/>
    <mergeCell ref="I34:L34"/>
    <mergeCell ref="M34:P34"/>
    <mergeCell ref="B29:D29"/>
    <mergeCell ref="E29:H29"/>
    <mergeCell ref="I29:L29"/>
    <mergeCell ref="M29:P29"/>
    <mergeCell ref="B30:D30"/>
    <mergeCell ref="E30:H30"/>
    <mergeCell ref="I30:L30"/>
    <mergeCell ref="M30:P30"/>
    <mergeCell ref="B31:D31"/>
    <mergeCell ref="E31:H31"/>
    <mergeCell ref="I31:L31"/>
    <mergeCell ref="M31:P31"/>
    <mergeCell ref="B26:D26"/>
    <mergeCell ref="E26:H26"/>
    <mergeCell ref="I26:L26"/>
    <mergeCell ref="M26:P26"/>
    <mergeCell ref="B27:D27"/>
    <mergeCell ref="E27:H27"/>
    <mergeCell ref="I27:L27"/>
    <mergeCell ref="M27:P27"/>
    <mergeCell ref="B28:D28"/>
    <mergeCell ref="E28:H28"/>
    <mergeCell ref="I28:L28"/>
    <mergeCell ref="M28:P28"/>
    <mergeCell ref="B23:D23"/>
    <mergeCell ref="E23:H23"/>
    <mergeCell ref="I23:L23"/>
    <mergeCell ref="M23:P23"/>
    <mergeCell ref="B24:D24"/>
    <mergeCell ref="E24:H24"/>
    <mergeCell ref="I24:L24"/>
    <mergeCell ref="M24:P24"/>
    <mergeCell ref="B25:D25"/>
    <mergeCell ref="E25:H25"/>
    <mergeCell ref="I25:L25"/>
    <mergeCell ref="M25:P25"/>
    <mergeCell ref="B20:D20"/>
    <mergeCell ref="E20:H20"/>
    <mergeCell ref="I20:L20"/>
    <mergeCell ref="M20:P20"/>
    <mergeCell ref="B21:D21"/>
    <mergeCell ref="E21:H21"/>
    <mergeCell ref="I21:L21"/>
    <mergeCell ref="M21:P21"/>
    <mergeCell ref="B22:D22"/>
    <mergeCell ref="E22:H22"/>
    <mergeCell ref="I22:L22"/>
    <mergeCell ref="M22:P22"/>
    <mergeCell ref="B17:D17"/>
    <mergeCell ref="E17:H17"/>
    <mergeCell ref="I17:L17"/>
    <mergeCell ref="M17:P17"/>
    <mergeCell ref="B18:D18"/>
    <mergeCell ref="E18:H18"/>
    <mergeCell ref="I18:L18"/>
    <mergeCell ref="M18:P18"/>
    <mergeCell ref="B19:D19"/>
    <mergeCell ref="E19:H19"/>
    <mergeCell ref="I19:L19"/>
    <mergeCell ref="M19:P19"/>
    <mergeCell ref="B14:D14"/>
    <mergeCell ref="E14:H14"/>
    <mergeCell ref="I14:L14"/>
    <mergeCell ref="M14:P14"/>
    <mergeCell ref="B15:D15"/>
    <mergeCell ref="E15:H15"/>
    <mergeCell ref="I15:L15"/>
    <mergeCell ref="M15:P15"/>
    <mergeCell ref="B16:D16"/>
    <mergeCell ref="E16:H16"/>
    <mergeCell ref="I16:L16"/>
    <mergeCell ref="M16:P16"/>
    <mergeCell ref="B11:D11"/>
    <mergeCell ref="E11:H11"/>
    <mergeCell ref="I11:L11"/>
    <mergeCell ref="M11:P11"/>
    <mergeCell ref="B12:D12"/>
    <mergeCell ref="E12:H12"/>
    <mergeCell ref="I12:L12"/>
    <mergeCell ref="M12:P12"/>
    <mergeCell ref="B13:D13"/>
    <mergeCell ref="E13:H13"/>
    <mergeCell ref="I13:L13"/>
    <mergeCell ref="M13:P13"/>
    <mergeCell ref="B8:D8"/>
    <mergeCell ref="E8:H8"/>
    <mergeCell ref="I8:L8"/>
    <mergeCell ref="M8:P8"/>
    <mergeCell ref="B9:D9"/>
    <mergeCell ref="E9:H9"/>
    <mergeCell ref="I9:L9"/>
    <mergeCell ref="M9:P9"/>
    <mergeCell ref="B10:D10"/>
    <mergeCell ref="E10:H10"/>
    <mergeCell ref="I10:L10"/>
    <mergeCell ref="M10:P10"/>
    <mergeCell ref="B2:P2"/>
    <mergeCell ref="A4:B4"/>
    <mergeCell ref="C4:E4"/>
    <mergeCell ref="G4:L4"/>
    <mergeCell ref="N4:P4"/>
    <mergeCell ref="E6:P6"/>
    <mergeCell ref="E7:H7"/>
    <mergeCell ref="I7:L7"/>
    <mergeCell ref="M7:P7"/>
  </mergeCells>
  <conditionalFormatting sqref="B8:D47">
    <cfRule type="cellIs" dxfId="9" priority="3" operator="equal">
      <formula>" , "</formula>
    </cfRule>
  </conditionalFormatting>
  <printOptions horizontalCentered="1"/>
  <pageMargins left="0.23622047244094499" right="0.23622047244094499" top="0.45" bottom="0.2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BD46"/>
  <sheetViews>
    <sheetView topLeftCell="A25" workbookViewId="0">
      <selection activeCell="AO35" sqref="AO35"/>
    </sheetView>
  </sheetViews>
  <sheetFormatPr baseColWidth="10" defaultColWidth="11" defaultRowHeight="13"/>
  <cols>
    <col min="1" max="1" width="5" customWidth="1"/>
    <col min="2" max="2" width="19.83203125" customWidth="1"/>
    <col min="3" max="3" width="0.1640625" hidden="1" customWidth="1"/>
    <col min="4" max="4" width="0.5" hidden="1" customWidth="1"/>
    <col min="5" max="5" width="17.1640625" customWidth="1"/>
    <col min="6" max="6" width="4" hidden="1" customWidth="1"/>
    <col min="7" max="7" width="11.5" hidden="1" customWidth="1"/>
    <col min="8" max="8" width="0.83203125" hidden="1" customWidth="1"/>
    <col min="9" max="9" width="12.33203125" customWidth="1"/>
    <col min="10" max="10" width="0.1640625" hidden="1" customWidth="1"/>
    <col min="11" max="12" width="11.5" hidden="1" customWidth="1"/>
    <col min="13" max="13" width="11.33203125" customWidth="1"/>
    <col min="14" max="14" width="3.6640625" hidden="1" customWidth="1"/>
    <col min="15" max="15" width="0.1640625" hidden="1" customWidth="1"/>
    <col min="16" max="16" width="11.5" hidden="1" customWidth="1"/>
    <col min="17" max="17" width="14.5" customWidth="1"/>
    <col min="18" max="18" width="0.1640625" hidden="1" customWidth="1"/>
    <col min="19" max="20" width="11.5" hidden="1" customWidth="1"/>
    <col min="21" max="21" width="14.33203125" customWidth="1"/>
    <col min="22" max="22" width="3.83203125" hidden="1" customWidth="1"/>
    <col min="23" max="24" width="11.5" hidden="1" customWidth="1"/>
    <col min="25" max="25" width="14.83203125" customWidth="1"/>
    <col min="26" max="26" width="3.6640625" hidden="1" customWidth="1"/>
    <col min="27" max="28" width="11.5" hidden="1" customWidth="1"/>
    <col min="29" max="29" width="16.33203125" customWidth="1"/>
    <col min="30" max="30" width="0.1640625" hidden="1" customWidth="1"/>
    <col min="31" max="31" width="11.5" hidden="1" customWidth="1"/>
    <col min="32" max="32" width="0.1640625" hidden="1" customWidth="1"/>
    <col min="33" max="33" width="15.6640625" customWidth="1"/>
    <col min="34" max="34" width="0.1640625" hidden="1" customWidth="1"/>
    <col min="35" max="36" width="11.5" hidden="1" customWidth="1"/>
    <col min="37" max="37" width="16.83203125" customWidth="1"/>
    <col min="38" max="38" width="6.33203125" hidden="1" customWidth="1"/>
    <col min="39" max="40" width="11.5" hidden="1" customWidth="1"/>
    <col min="41" max="41" width="15.5" customWidth="1"/>
    <col min="42" max="42" width="4.1640625" hidden="1" customWidth="1"/>
    <col min="43" max="43" width="11.5" hidden="1" customWidth="1"/>
    <col min="44" max="44" width="0.33203125" hidden="1" customWidth="1"/>
    <col min="45" max="45" width="19.1640625" customWidth="1"/>
    <col min="46" max="46" width="8.6640625" hidden="1" customWidth="1"/>
    <col min="47" max="48" width="11.5" hidden="1" customWidth="1"/>
    <col min="49" max="49" width="17.5" customWidth="1"/>
    <col min="50" max="50" width="6.1640625" hidden="1" customWidth="1"/>
    <col min="51" max="52" width="11.5" hidden="1" customWidth="1"/>
    <col min="53" max="53" width="31.1640625" customWidth="1"/>
    <col min="54" max="54" width="16.5" hidden="1" customWidth="1"/>
    <col min="55" max="55" width="3.33203125" hidden="1" customWidth="1"/>
    <col min="56" max="56" width="11.5" hidden="1" customWidth="1"/>
  </cols>
  <sheetData>
    <row r="2" spans="1:56" ht="14">
      <c r="A2" s="66"/>
      <c r="B2" s="517" t="s">
        <v>216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</row>
    <row r="3" spans="1:5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</row>
    <row r="4" spans="1:56">
      <c r="A4" s="518" t="s">
        <v>31</v>
      </c>
      <c r="B4" s="376"/>
      <c r="C4" s="376"/>
      <c r="D4" s="376"/>
      <c r="E4" s="519"/>
      <c r="F4" s="376"/>
      <c r="G4" s="376"/>
      <c r="H4" s="376"/>
      <c r="I4" s="376"/>
      <c r="J4" s="376"/>
      <c r="K4" s="376"/>
      <c r="L4" s="376"/>
      <c r="M4" s="376"/>
      <c r="N4" s="376"/>
      <c r="O4" s="71"/>
      <c r="P4" s="520" t="s">
        <v>204</v>
      </c>
      <c r="Q4" s="376"/>
      <c r="R4" s="376"/>
      <c r="S4" s="376"/>
      <c r="T4" s="521" t="e">
        <f>UPPER([1]CARATULA!D15)</f>
        <v>#REF!</v>
      </c>
      <c r="U4" s="376"/>
      <c r="V4" s="376"/>
      <c r="W4" s="376"/>
      <c r="X4" s="376"/>
      <c r="Y4" s="376"/>
      <c r="Z4" s="376"/>
      <c r="AA4" s="376"/>
      <c r="AB4" s="522" t="s">
        <v>159</v>
      </c>
      <c r="AC4" s="376"/>
      <c r="AD4" s="376"/>
      <c r="AE4" s="376"/>
      <c r="AF4" s="376"/>
      <c r="AG4" s="376"/>
      <c r="AH4" s="376"/>
      <c r="AI4" s="376"/>
      <c r="AJ4" s="376"/>
      <c r="AK4" s="376"/>
      <c r="AL4" s="523" t="s">
        <v>28</v>
      </c>
      <c r="AM4" s="376"/>
      <c r="AN4" s="376"/>
      <c r="AO4" s="519"/>
      <c r="AP4" s="376"/>
      <c r="AQ4" s="376"/>
      <c r="AR4" s="376"/>
      <c r="AS4" s="376"/>
      <c r="AT4" s="376"/>
      <c r="AU4" s="376"/>
      <c r="AV4" s="376"/>
      <c r="AW4" s="376"/>
      <c r="AX4" s="376"/>
      <c r="AY4" s="376"/>
      <c r="AZ4" s="376"/>
      <c r="BA4" s="376"/>
      <c r="BB4" s="376"/>
      <c r="BC4" s="376"/>
      <c r="BD4" s="376"/>
    </row>
    <row r="5" spans="1:56" ht="2.25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</row>
    <row r="6" spans="1:56" ht="20.25" customHeight="1">
      <c r="A6" s="554" t="s">
        <v>136</v>
      </c>
      <c r="B6" s="555" t="s">
        <v>161</v>
      </c>
      <c r="C6" s="411"/>
      <c r="D6" s="412"/>
      <c r="E6" s="524" t="e">
        <f>[1]ACT1!G4</f>
        <v>#REF!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525" t="e">
        <f>[1]ACT2!G4</f>
        <v>#REF!</v>
      </c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526" t="e">
        <f>[1]ACT3!G4</f>
        <v>#REF!</v>
      </c>
      <c r="AD6" s="407"/>
      <c r="AE6" s="407"/>
      <c r="AF6" s="407"/>
      <c r="AG6" s="407"/>
      <c r="AH6" s="407"/>
      <c r="AI6" s="407"/>
      <c r="AJ6" s="407"/>
      <c r="AK6" s="407"/>
      <c r="AL6" s="407"/>
      <c r="AM6" s="407"/>
      <c r="AN6" s="407"/>
      <c r="AO6" s="525" t="e">
        <f>[1]CT4!G4</f>
        <v>#REF!</v>
      </c>
      <c r="AP6" s="407"/>
      <c r="AQ6" s="407"/>
      <c r="AR6" s="407"/>
      <c r="AS6" s="407"/>
      <c r="AT6" s="407"/>
      <c r="AU6" s="407"/>
      <c r="AV6" s="407"/>
      <c r="AW6" s="407"/>
      <c r="AX6" s="407"/>
      <c r="AY6" s="407"/>
      <c r="AZ6" s="407"/>
      <c r="BA6" s="556" t="s">
        <v>217</v>
      </c>
      <c r="BB6" s="411"/>
      <c r="BC6" s="411"/>
      <c r="BD6" s="412"/>
    </row>
    <row r="7" spans="1:56">
      <c r="A7" s="421"/>
      <c r="B7" s="421"/>
      <c r="C7" s="402"/>
      <c r="D7" s="427"/>
      <c r="E7" s="538" t="s">
        <v>206</v>
      </c>
      <c r="F7" s="407"/>
      <c r="G7" s="407"/>
      <c r="H7" s="528"/>
      <c r="I7" s="516" t="s">
        <v>207</v>
      </c>
      <c r="J7" s="407"/>
      <c r="K7" s="407"/>
      <c r="L7" s="528"/>
      <c r="M7" s="516" t="s">
        <v>208</v>
      </c>
      <c r="N7" s="407"/>
      <c r="O7" s="407"/>
      <c r="P7" s="528"/>
      <c r="Q7" s="527" t="s">
        <v>206</v>
      </c>
      <c r="R7" s="407"/>
      <c r="S7" s="407"/>
      <c r="T7" s="528"/>
      <c r="U7" s="529" t="s">
        <v>207</v>
      </c>
      <c r="V7" s="407"/>
      <c r="W7" s="407"/>
      <c r="X7" s="528"/>
      <c r="Y7" s="529" t="s">
        <v>208</v>
      </c>
      <c r="Z7" s="407"/>
      <c r="AA7" s="407"/>
      <c r="AB7" s="409"/>
      <c r="AC7" s="538" t="s">
        <v>206</v>
      </c>
      <c r="AD7" s="407"/>
      <c r="AE7" s="407"/>
      <c r="AF7" s="528"/>
      <c r="AG7" s="516" t="s">
        <v>207</v>
      </c>
      <c r="AH7" s="407"/>
      <c r="AI7" s="407"/>
      <c r="AJ7" s="528"/>
      <c r="AK7" s="516" t="s">
        <v>208</v>
      </c>
      <c r="AL7" s="407"/>
      <c r="AM7" s="407"/>
      <c r="AN7" s="409"/>
      <c r="AO7" s="527" t="s">
        <v>206</v>
      </c>
      <c r="AP7" s="407"/>
      <c r="AQ7" s="407"/>
      <c r="AR7" s="528"/>
      <c r="AS7" s="529" t="s">
        <v>207</v>
      </c>
      <c r="AT7" s="407"/>
      <c r="AU7" s="407"/>
      <c r="AV7" s="528"/>
      <c r="AW7" s="529" t="s">
        <v>208</v>
      </c>
      <c r="AX7" s="407"/>
      <c r="AY7" s="407"/>
      <c r="AZ7" s="409"/>
      <c r="BA7" s="421"/>
      <c r="BB7" s="402"/>
      <c r="BC7" s="402"/>
      <c r="BD7" s="427"/>
    </row>
    <row r="8" spans="1:56" ht="12.75" customHeight="1">
      <c r="A8" s="68">
        <v>1</v>
      </c>
      <c r="B8" s="530" t="e">
        <f>[1]FEB!B22</f>
        <v>#REF!</v>
      </c>
      <c r="C8" s="531"/>
      <c r="D8" s="532"/>
      <c r="E8" s="533" t="s">
        <v>218</v>
      </c>
      <c r="F8" s="534"/>
      <c r="G8" s="534"/>
      <c r="H8" s="535"/>
      <c r="I8" s="536" t="e">
        <f>IF(ISBLANK([1]ACT1!I22),"",[1]ACT1!I22)</f>
        <v>#REF!</v>
      </c>
      <c r="J8" s="534"/>
      <c r="K8" s="534"/>
      <c r="L8" s="535"/>
      <c r="M8" s="536" t="e">
        <f>IF(ISBLANK([1]ACT1!M22),"",[1]ACT1!M22)</f>
        <v>#REF!</v>
      </c>
      <c r="N8" s="534"/>
      <c r="O8" s="534"/>
      <c r="P8" s="537"/>
      <c r="Q8" s="533" t="e">
        <f>IF(ISBLANK([1]ACT2!E22),"",[1]ACT2!E22)</f>
        <v>#REF!</v>
      </c>
      <c r="R8" s="534"/>
      <c r="S8" s="534"/>
      <c r="T8" s="535"/>
      <c r="U8" s="536" t="e">
        <f>IF(ISBLANK([1]ACT2!I22),"",[1]ACT2!I22)</f>
        <v>#REF!</v>
      </c>
      <c r="V8" s="534"/>
      <c r="W8" s="534"/>
      <c r="X8" s="535"/>
      <c r="Y8" s="536" t="e">
        <f>IF(ISBLANK([1]ACT2!M22),"",[1]ACT2!M22)</f>
        <v>#REF!</v>
      </c>
      <c r="Z8" s="534"/>
      <c r="AA8" s="534"/>
      <c r="AB8" s="537"/>
      <c r="AC8" s="533" t="e">
        <f>IF(ISBLANK([1]ACT3!E22),"",[1]ACT3!E22)</f>
        <v>#REF!</v>
      </c>
      <c r="AD8" s="534"/>
      <c r="AE8" s="534"/>
      <c r="AF8" s="535"/>
      <c r="AG8" s="536" t="e">
        <f>IF(ISBLANK([1]ACT3!I22),"",[1]ACT3!I22)</f>
        <v>#REF!</v>
      </c>
      <c r="AH8" s="534"/>
      <c r="AI8" s="534"/>
      <c r="AJ8" s="535"/>
      <c r="AK8" s="536" t="e">
        <f>IF(ISBLANK([1]ACT3!M22),"",[1]ACT3!M22)</f>
        <v>#REF!</v>
      </c>
      <c r="AL8" s="534"/>
      <c r="AM8" s="534"/>
      <c r="AN8" s="537"/>
      <c r="AO8" s="533" t="e">
        <f>IF(ISBLANK([1]CT4!E22),"",[1]CT4!E22)</f>
        <v>#REF!</v>
      </c>
      <c r="AP8" s="534"/>
      <c r="AQ8" s="534"/>
      <c r="AR8" s="535"/>
      <c r="AS8" s="536" t="e">
        <f>IF(ISBLANK([1]CT4!I22),"",[1]CT4!I22)</f>
        <v>#REF!</v>
      </c>
      <c r="AT8" s="534"/>
      <c r="AU8" s="534"/>
      <c r="AV8" s="535"/>
      <c r="AW8" s="536" t="e">
        <f>IF(ISBLANK([1]CT4!M22),"",[1]CT4!M22)</f>
        <v>#REF!</v>
      </c>
      <c r="AX8" s="534"/>
      <c r="AY8" s="534"/>
      <c r="AZ8" s="537"/>
      <c r="BA8" s="543"/>
      <c r="BB8" s="544"/>
      <c r="BC8" s="544"/>
      <c r="BD8" s="545"/>
    </row>
    <row r="9" spans="1:56" ht="12.75" customHeight="1">
      <c r="A9" s="68">
        <v>2</v>
      </c>
      <c r="B9" s="496" t="e">
        <f>[1]FEB!B23</f>
        <v>#REF!</v>
      </c>
      <c r="C9" s="546"/>
      <c r="D9" s="547"/>
      <c r="E9" s="539" t="e">
        <f>IF(ISBLANK([1]ACT1!E23),"",[1]ACT1!E23)</f>
        <v>#REF!</v>
      </c>
      <c r="F9" s="540"/>
      <c r="G9" s="540"/>
      <c r="H9" s="541"/>
      <c r="I9" s="542" t="e">
        <f>IF(ISBLANK([1]ACT1!I23),"",[1]ACT1!I23)</f>
        <v>#REF!</v>
      </c>
      <c r="J9" s="540"/>
      <c r="K9" s="540"/>
      <c r="L9" s="541"/>
      <c r="M9" s="542" t="e">
        <f>IF(ISBLANK([1]ACT1!M23),"",[1]ACT1!M23)</f>
        <v>#REF!</v>
      </c>
      <c r="N9" s="540"/>
      <c r="O9" s="540"/>
      <c r="P9" s="548"/>
      <c r="Q9" s="539" t="e">
        <f>IF(ISBLANK([1]ACT2!E23),"",[1]ACT2!E23)</f>
        <v>#REF!</v>
      </c>
      <c r="R9" s="540"/>
      <c r="S9" s="540"/>
      <c r="T9" s="541"/>
      <c r="U9" s="542" t="e">
        <f>IF(ISBLANK([1]ACT2!I23),"",[1]ACT2!I23)</f>
        <v>#REF!</v>
      </c>
      <c r="V9" s="540"/>
      <c r="W9" s="540"/>
      <c r="X9" s="541"/>
      <c r="Y9" s="542" t="e">
        <f>IF(ISBLANK([1]ACT2!M23),"",[1]ACT2!M23)</f>
        <v>#REF!</v>
      </c>
      <c r="Z9" s="540"/>
      <c r="AA9" s="540"/>
      <c r="AB9" s="548"/>
      <c r="AC9" s="539" t="e">
        <f>IF(ISBLANK([1]ACT3!E23),"",[1]ACT3!E23)</f>
        <v>#REF!</v>
      </c>
      <c r="AD9" s="540"/>
      <c r="AE9" s="540"/>
      <c r="AF9" s="541"/>
      <c r="AG9" s="542" t="e">
        <f>IF(ISBLANK([1]ACT3!I23),"",[1]ACT3!I23)</f>
        <v>#REF!</v>
      </c>
      <c r="AH9" s="540"/>
      <c r="AI9" s="540"/>
      <c r="AJ9" s="541"/>
      <c r="AK9" s="542" t="e">
        <f>IF(ISBLANK([1]ACT3!M23),"",[1]ACT3!M23)</f>
        <v>#REF!</v>
      </c>
      <c r="AL9" s="540"/>
      <c r="AM9" s="540"/>
      <c r="AN9" s="548"/>
      <c r="AO9" s="539" t="e">
        <f>IF(ISBLANK([1]CT4!E23),"",[1]CT4!E23)</f>
        <v>#REF!</v>
      </c>
      <c r="AP9" s="540"/>
      <c r="AQ9" s="540"/>
      <c r="AR9" s="541"/>
      <c r="AS9" s="542" t="e">
        <f>IF(ISBLANK([1]CT4!I23),"",[1]CT4!I23)</f>
        <v>#REF!</v>
      </c>
      <c r="AT9" s="540"/>
      <c r="AU9" s="540"/>
      <c r="AV9" s="541"/>
      <c r="AW9" s="542" t="e">
        <f>IF(ISBLANK([1]CT4!M23),"",[1]CT4!M23)</f>
        <v>#REF!</v>
      </c>
      <c r="AX9" s="540"/>
      <c r="AY9" s="540"/>
      <c r="AZ9" s="548"/>
      <c r="BA9" s="549"/>
      <c r="BB9" s="550"/>
      <c r="BC9" s="550"/>
      <c r="BD9" s="551"/>
    </row>
    <row r="10" spans="1:56" ht="12.75" customHeight="1">
      <c r="A10" s="68">
        <v>3</v>
      </c>
      <c r="B10" s="496" t="e">
        <f>[1]FEB!B24</f>
        <v>#REF!</v>
      </c>
      <c r="C10" s="546"/>
      <c r="D10" s="547"/>
      <c r="E10" s="539" t="e">
        <f>IF(ISBLANK([1]ACT1!E24),"",[1]ACT1!E24)</f>
        <v>#REF!</v>
      </c>
      <c r="F10" s="540"/>
      <c r="G10" s="540"/>
      <c r="H10" s="541"/>
      <c r="I10" s="542" t="e">
        <f>IF(ISBLANK([1]ACT1!I24),"",[1]ACT1!I24)</f>
        <v>#REF!</v>
      </c>
      <c r="J10" s="540"/>
      <c r="K10" s="540"/>
      <c r="L10" s="541"/>
      <c r="M10" s="542" t="e">
        <f>IF(ISBLANK([1]ACT1!M24),"",[1]ACT1!M24)</f>
        <v>#REF!</v>
      </c>
      <c r="N10" s="540"/>
      <c r="O10" s="540"/>
      <c r="P10" s="548"/>
      <c r="Q10" s="539" t="e">
        <f>IF(ISBLANK([1]ACT2!E24),"",[1]ACT2!E24)</f>
        <v>#REF!</v>
      </c>
      <c r="R10" s="540"/>
      <c r="S10" s="540"/>
      <c r="T10" s="541"/>
      <c r="U10" s="542" t="e">
        <f>IF(ISBLANK([1]ACT2!I24),"",[1]ACT2!I24)</f>
        <v>#REF!</v>
      </c>
      <c r="V10" s="540"/>
      <c r="W10" s="540"/>
      <c r="X10" s="541"/>
      <c r="Y10" s="542" t="e">
        <f>IF(ISBLANK([1]ACT2!M24),"",[1]ACT2!M24)</f>
        <v>#REF!</v>
      </c>
      <c r="Z10" s="540"/>
      <c r="AA10" s="540"/>
      <c r="AB10" s="548"/>
      <c r="AC10" s="539" t="e">
        <f>IF(ISBLANK([1]ACT3!E24),"",[1]ACT3!E24)</f>
        <v>#REF!</v>
      </c>
      <c r="AD10" s="540"/>
      <c r="AE10" s="540"/>
      <c r="AF10" s="541"/>
      <c r="AG10" s="542" t="e">
        <f>IF(ISBLANK([1]ACT3!I24),"",[1]ACT3!I24)</f>
        <v>#REF!</v>
      </c>
      <c r="AH10" s="540"/>
      <c r="AI10" s="540"/>
      <c r="AJ10" s="541"/>
      <c r="AK10" s="542" t="e">
        <f>IF(ISBLANK([1]ACT3!M24),"",[1]ACT3!M24)</f>
        <v>#REF!</v>
      </c>
      <c r="AL10" s="540"/>
      <c r="AM10" s="540"/>
      <c r="AN10" s="548"/>
      <c r="AO10" s="539" t="e">
        <f>IF(ISBLANK([1]CT4!E24),"",[1]CT4!E24)</f>
        <v>#REF!</v>
      </c>
      <c r="AP10" s="540"/>
      <c r="AQ10" s="540"/>
      <c r="AR10" s="541"/>
      <c r="AS10" s="542" t="e">
        <f>IF(ISBLANK([1]CT4!I24),"",[1]CT4!I24)</f>
        <v>#REF!</v>
      </c>
      <c r="AT10" s="540"/>
      <c r="AU10" s="540"/>
      <c r="AV10" s="541"/>
      <c r="AW10" s="542" t="e">
        <f>IF(ISBLANK([1]CT4!M24),"",[1]CT4!M24)</f>
        <v>#REF!</v>
      </c>
      <c r="AX10" s="540"/>
      <c r="AY10" s="540"/>
      <c r="AZ10" s="548"/>
      <c r="BA10" s="549"/>
      <c r="BB10" s="550"/>
      <c r="BC10" s="550"/>
      <c r="BD10" s="551"/>
    </row>
    <row r="11" spans="1:56">
      <c r="A11" s="68">
        <v>4</v>
      </c>
      <c r="B11" s="496" t="e">
        <f>[1]FEB!B25</f>
        <v>#REF!</v>
      </c>
      <c r="C11" s="546"/>
      <c r="D11" s="547"/>
      <c r="E11" s="74" t="s">
        <v>218</v>
      </c>
      <c r="F11" s="75"/>
      <c r="G11" s="69"/>
      <c r="H11" s="69"/>
      <c r="I11" s="69" t="e">
        <f>IF(ISBLANK([1]ACT1!I25),"",[1]ACT1!I25)</f>
        <v>#REF!</v>
      </c>
      <c r="J11" s="72"/>
      <c r="K11" s="72"/>
      <c r="L11" s="73"/>
      <c r="M11" s="542" t="e">
        <f>IF(ISBLANK([1]ACT1!M25),"",[1]ACT1!M25)</f>
        <v>#REF!</v>
      </c>
      <c r="N11" s="540"/>
      <c r="O11" s="540"/>
      <c r="P11" s="548"/>
      <c r="Q11" s="539" t="e">
        <f>IF(ISBLANK([1]ACT2!E25),"",[1]ACT2!E25)</f>
        <v>#REF!</v>
      </c>
      <c r="R11" s="540"/>
      <c r="S11" s="540"/>
      <c r="T11" s="541"/>
      <c r="U11" s="542" t="e">
        <f>IF(ISBLANK([1]ACT2!I25),"",[1]ACT2!I25)</f>
        <v>#REF!</v>
      </c>
      <c r="V11" s="540"/>
      <c r="W11" s="540"/>
      <c r="X11" s="541"/>
      <c r="Y11" s="542" t="e">
        <f>IF(ISBLANK([1]ACT2!M25),"",[1]ACT2!M25)</f>
        <v>#REF!</v>
      </c>
      <c r="Z11" s="540"/>
      <c r="AA11" s="540"/>
      <c r="AB11" s="548"/>
      <c r="AC11" s="539" t="e">
        <f>IF(ISBLANK([1]ACT3!E25),"",[1]ACT3!E25)</f>
        <v>#REF!</v>
      </c>
      <c r="AD11" s="540"/>
      <c r="AE11" s="540"/>
      <c r="AF11" s="541"/>
      <c r="AG11" s="542" t="e">
        <f>IF(ISBLANK([1]ACT3!I25),"",[1]ACT3!I25)</f>
        <v>#REF!</v>
      </c>
      <c r="AH11" s="540"/>
      <c r="AI11" s="540"/>
      <c r="AJ11" s="541"/>
      <c r="AK11" s="542" t="e">
        <f>IF(ISBLANK([1]ACT3!M25),"",[1]ACT3!M25)</f>
        <v>#REF!</v>
      </c>
      <c r="AL11" s="540"/>
      <c r="AM11" s="540"/>
      <c r="AN11" s="548"/>
      <c r="AO11" s="539" t="e">
        <f>IF(ISBLANK([1]CT4!E25),"",[1]CT4!E25)</f>
        <v>#REF!</v>
      </c>
      <c r="AP11" s="540"/>
      <c r="AQ11" s="540"/>
      <c r="AR11" s="541"/>
      <c r="AS11" s="542" t="e">
        <f>IF(ISBLANK([1]CT4!I25),"",[1]CT4!I25)</f>
        <v>#REF!</v>
      </c>
      <c r="AT11" s="540"/>
      <c r="AU11" s="540"/>
      <c r="AV11" s="541"/>
      <c r="AW11" s="542" t="e">
        <f>IF(ISBLANK([1]CT4!M25),"",[1]CT4!M25)</f>
        <v>#REF!</v>
      </c>
      <c r="AX11" s="540"/>
      <c r="AY11" s="540"/>
      <c r="AZ11" s="548"/>
      <c r="BA11" s="549"/>
      <c r="BB11" s="550"/>
      <c r="BC11" s="550"/>
      <c r="BD11" s="551"/>
    </row>
    <row r="12" spans="1:56" ht="12.75" customHeight="1">
      <c r="A12" s="68">
        <v>5</v>
      </c>
      <c r="B12" s="496" t="e">
        <f>[1]FEB!B26</f>
        <v>#REF!</v>
      </c>
      <c r="C12" s="546"/>
      <c r="D12" s="547"/>
      <c r="E12" s="539" t="e">
        <f>IF(ISBLANK([1]ACT1!E26),"",[1]ACT1!E26)</f>
        <v>#REF!</v>
      </c>
      <c r="F12" s="540"/>
      <c r="G12" s="540"/>
      <c r="H12" s="541"/>
      <c r="I12" s="542" t="e">
        <f>IF(ISBLANK([1]ACT1!I26),"",[1]ACT1!I26)</f>
        <v>#REF!</v>
      </c>
      <c r="J12" s="540"/>
      <c r="K12" s="540"/>
      <c r="L12" s="541"/>
      <c r="M12" s="542" t="e">
        <f>IF(ISBLANK([1]ACT1!M26),"",[1]ACT1!M26)</f>
        <v>#REF!</v>
      </c>
      <c r="N12" s="540"/>
      <c r="O12" s="540"/>
      <c r="P12" s="548"/>
      <c r="Q12" s="539" t="e">
        <f>IF(ISBLANK([1]ACT2!E26),"",[1]ACT2!E26)</f>
        <v>#REF!</v>
      </c>
      <c r="R12" s="540"/>
      <c r="S12" s="540"/>
      <c r="T12" s="541"/>
      <c r="U12" s="542" t="e">
        <f>IF(ISBLANK([1]ACT2!I26),"",[1]ACT2!I26)</f>
        <v>#REF!</v>
      </c>
      <c r="V12" s="540"/>
      <c r="W12" s="540"/>
      <c r="X12" s="541"/>
      <c r="Y12" s="542" t="e">
        <f>IF(ISBLANK([1]ACT2!M26),"",[1]ACT2!M26)</f>
        <v>#REF!</v>
      </c>
      <c r="Z12" s="540"/>
      <c r="AA12" s="540"/>
      <c r="AB12" s="548"/>
      <c r="AC12" s="539" t="e">
        <f>IF(ISBLANK([1]ACT3!E26),"",[1]ACT3!E26)</f>
        <v>#REF!</v>
      </c>
      <c r="AD12" s="540"/>
      <c r="AE12" s="540"/>
      <c r="AF12" s="541"/>
      <c r="AG12" s="542" t="e">
        <f>IF(ISBLANK([1]ACT3!I26),"",[1]ACT3!I26)</f>
        <v>#REF!</v>
      </c>
      <c r="AH12" s="540"/>
      <c r="AI12" s="540"/>
      <c r="AJ12" s="541"/>
      <c r="AK12" s="542" t="e">
        <f>IF(ISBLANK([1]ACT3!M26),"",[1]ACT3!M26)</f>
        <v>#REF!</v>
      </c>
      <c r="AL12" s="540"/>
      <c r="AM12" s="540"/>
      <c r="AN12" s="548"/>
      <c r="AO12" s="539" t="e">
        <f>IF(ISBLANK([1]CT4!E26),"",[1]CT4!E26)</f>
        <v>#REF!</v>
      </c>
      <c r="AP12" s="540"/>
      <c r="AQ12" s="540"/>
      <c r="AR12" s="541"/>
      <c r="AS12" s="542" t="e">
        <f>IF(ISBLANK([1]CT4!I26),"",[1]CT4!I26)</f>
        <v>#REF!</v>
      </c>
      <c r="AT12" s="540"/>
      <c r="AU12" s="540"/>
      <c r="AV12" s="541"/>
      <c r="AW12" s="542" t="e">
        <f>IF(ISBLANK([1]CT4!M26),"",[1]CT4!M26)</f>
        <v>#REF!</v>
      </c>
      <c r="AX12" s="540"/>
      <c r="AY12" s="540"/>
      <c r="AZ12" s="548"/>
      <c r="BA12" s="549"/>
      <c r="BB12" s="550"/>
      <c r="BC12" s="550"/>
      <c r="BD12" s="551"/>
    </row>
    <row r="13" spans="1:56" ht="12.75" customHeight="1">
      <c r="A13" s="68">
        <v>6</v>
      </c>
      <c r="B13" s="496" t="e">
        <f>[1]FEB!B27</f>
        <v>#REF!</v>
      </c>
      <c r="C13" s="546"/>
      <c r="D13" s="547"/>
      <c r="E13" s="539" t="e">
        <f>IF(ISBLANK([1]ACT1!E27),"",[1]ACT1!E27)</f>
        <v>#REF!</v>
      </c>
      <c r="F13" s="540"/>
      <c r="G13" s="540"/>
      <c r="H13" s="541"/>
      <c r="I13" s="542" t="e">
        <f>IF(ISBLANK([1]ACT1!I27),"",[1]ACT1!I27)</f>
        <v>#REF!</v>
      </c>
      <c r="J13" s="540"/>
      <c r="K13" s="540"/>
      <c r="L13" s="541"/>
      <c r="M13" s="542" t="e">
        <f>IF(ISBLANK([1]ACT1!M27),"",[1]ACT1!M27)</f>
        <v>#REF!</v>
      </c>
      <c r="N13" s="540"/>
      <c r="O13" s="540"/>
      <c r="P13" s="548"/>
      <c r="Q13" s="539" t="e">
        <f>IF(ISBLANK([1]ACT2!E27),"",[1]ACT2!E27)</f>
        <v>#REF!</v>
      </c>
      <c r="R13" s="540"/>
      <c r="S13" s="540"/>
      <c r="T13" s="541"/>
      <c r="U13" s="542" t="e">
        <f>IF(ISBLANK([1]ACT2!I27),"",[1]ACT2!I27)</f>
        <v>#REF!</v>
      </c>
      <c r="V13" s="540"/>
      <c r="W13" s="540"/>
      <c r="X13" s="541"/>
      <c r="Y13" s="542" t="e">
        <f>IF(ISBLANK([1]ACT2!M27),"",[1]ACT2!M27)</f>
        <v>#REF!</v>
      </c>
      <c r="Z13" s="540"/>
      <c r="AA13" s="540"/>
      <c r="AB13" s="548"/>
      <c r="AC13" s="539" t="e">
        <f>IF(ISBLANK([1]ACT3!E27),"",[1]ACT3!E27)</f>
        <v>#REF!</v>
      </c>
      <c r="AD13" s="540"/>
      <c r="AE13" s="540"/>
      <c r="AF13" s="541"/>
      <c r="AG13" s="542" t="e">
        <f>IF(ISBLANK([1]ACT3!I27),"",[1]ACT3!I27)</f>
        <v>#REF!</v>
      </c>
      <c r="AH13" s="540"/>
      <c r="AI13" s="540"/>
      <c r="AJ13" s="541"/>
      <c r="AK13" s="542" t="e">
        <f>IF(ISBLANK([1]ACT3!M27),"",[1]ACT3!M27)</f>
        <v>#REF!</v>
      </c>
      <c r="AL13" s="540"/>
      <c r="AM13" s="540"/>
      <c r="AN13" s="548"/>
      <c r="AO13" s="539" t="e">
        <f>IF(ISBLANK([1]CT4!E27),"",[1]CT4!E27)</f>
        <v>#REF!</v>
      </c>
      <c r="AP13" s="540"/>
      <c r="AQ13" s="540"/>
      <c r="AR13" s="541"/>
      <c r="AS13" s="542" t="e">
        <f>IF(ISBLANK([1]CT4!I27),"",[1]CT4!I27)</f>
        <v>#REF!</v>
      </c>
      <c r="AT13" s="540"/>
      <c r="AU13" s="540"/>
      <c r="AV13" s="541"/>
      <c r="AW13" s="542" t="e">
        <f>IF(ISBLANK([1]CT4!M27),"",[1]CT4!M27)</f>
        <v>#REF!</v>
      </c>
      <c r="AX13" s="540"/>
      <c r="AY13" s="540"/>
      <c r="AZ13" s="548"/>
      <c r="BA13" s="549"/>
      <c r="BB13" s="550"/>
      <c r="BC13" s="550"/>
      <c r="BD13" s="551"/>
    </row>
    <row r="14" spans="1:56" ht="12.75" customHeight="1">
      <c r="A14" s="68">
        <v>7</v>
      </c>
      <c r="B14" s="496" t="e">
        <f>[1]FEB!B28</f>
        <v>#REF!</v>
      </c>
      <c r="C14" s="546"/>
      <c r="D14" s="547"/>
      <c r="E14" s="539" t="e">
        <f>IF(ISBLANK([1]ACT1!E28),"",[1]ACT1!E28)</f>
        <v>#REF!</v>
      </c>
      <c r="F14" s="540"/>
      <c r="G14" s="540"/>
      <c r="H14" s="541"/>
      <c r="I14" s="542" t="e">
        <f>IF(ISBLANK([1]ACT1!I28),"",[1]ACT1!I28)</f>
        <v>#REF!</v>
      </c>
      <c r="J14" s="540"/>
      <c r="K14" s="540"/>
      <c r="L14" s="541"/>
      <c r="M14" s="542" t="e">
        <f>IF(ISBLANK([1]ACT1!M28),"",[1]ACT1!M28)</f>
        <v>#REF!</v>
      </c>
      <c r="N14" s="540"/>
      <c r="O14" s="540"/>
      <c r="P14" s="548"/>
      <c r="Q14" s="539" t="e">
        <f>IF(ISBLANK([1]ACT2!E28),"",[1]ACT2!E28)</f>
        <v>#REF!</v>
      </c>
      <c r="R14" s="540"/>
      <c r="S14" s="540"/>
      <c r="T14" s="541"/>
      <c r="U14" s="542" t="e">
        <f>IF(ISBLANK([1]ACT2!I28),"",[1]ACT2!I28)</f>
        <v>#REF!</v>
      </c>
      <c r="V14" s="540"/>
      <c r="W14" s="540"/>
      <c r="X14" s="541"/>
      <c r="Y14" s="542" t="e">
        <f>IF(ISBLANK([1]ACT2!M28),"",[1]ACT2!M28)</f>
        <v>#REF!</v>
      </c>
      <c r="Z14" s="540"/>
      <c r="AA14" s="540"/>
      <c r="AB14" s="548"/>
      <c r="AC14" s="539" t="e">
        <f>IF(ISBLANK([1]ACT3!E28),"",[1]ACT3!E28)</f>
        <v>#REF!</v>
      </c>
      <c r="AD14" s="540"/>
      <c r="AE14" s="540"/>
      <c r="AF14" s="541"/>
      <c r="AG14" s="542" t="e">
        <f>IF(ISBLANK([1]ACT3!I28),"",[1]ACT3!I28)</f>
        <v>#REF!</v>
      </c>
      <c r="AH14" s="540"/>
      <c r="AI14" s="540"/>
      <c r="AJ14" s="541"/>
      <c r="AK14" s="542" t="e">
        <f>IF(ISBLANK([1]ACT3!M28),"",[1]ACT3!M28)</f>
        <v>#REF!</v>
      </c>
      <c r="AL14" s="540"/>
      <c r="AM14" s="540"/>
      <c r="AN14" s="548"/>
      <c r="AO14" s="539" t="e">
        <f>IF(ISBLANK([1]CT4!E28),"",[1]CT4!E28)</f>
        <v>#REF!</v>
      </c>
      <c r="AP14" s="540"/>
      <c r="AQ14" s="540"/>
      <c r="AR14" s="541"/>
      <c r="AS14" s="542" t="e">
        <f>IF(ISBLANK([1]CT4!I28),"",[1]CT4!I28)</f>
        <v>#REF!</v>
      </c>
      <c r="AT14" s="540"/>
      <c r="AU14" s="540"/>
      <c r="AV14" s="541"/>
      <c r="AW14" s="542" t="e">
        <f>IF(ISBLANK([1]CT4!M28),"",[1]CT4!M28)</f>
        <v>#REF!</v>
      </c>
      <c r="AX14" s="540"/>
      <c r="AY14" s="540"/>
      <c r="AZ14" s="548"/>
      <c r="BA14" s="549"/>
      <c r="BB14" s="550"/>
      <c r="BC14" s="550"/>
      <c r="BD14" s="551"/>
    </row>
    <row r="15" spans="1:56" ht="12.75" customHeight="1">
      <c r="A15" s="68">
        <v>8</v>
      </c>
      <c r="B15" s="496" t="e">
        <f>[1]FEB!B29</f>
        <v>#REF!</v>
      </c>
      <c r="C15" s="546"/>
      <c r="D15" s="547"/>
      <c r="E15" s="539" t="e">
        <f>IF(ISBLANK([1]ACT1!E29),"",[1]ACT1!E29)</f>
        <v>#REF!</v>
      </c>
      <c r="F15" s="540"/>
      <c r="G15" s="540"/>
      <c r="H15" s="541"/>
      <c r="I15" s="542" t="e">
        <f>IF(ISBLANK([1]ACT1!I29),"",[1]ACT1!I29)</f>
        <v>#REF!</v>
      </c>
      <c r="J15" s="540"/>
      <c r="K15" s="540"/>
      <c r="L15" s="541"/>
      <c r="M15" s="542" t="e">
        <f>IF(ISBLANK([1]ACT1!M29),"",[1]ACT1!M29)</f>
        <v>#REF!</v>
      </c>
      <c r="N15" s="540"/>
      <c r="O15" s="540"/>
      <c r="P15" s="548"/>
      <c r="Q15" s="539" t="e">
        <f>IF(ISBLANK([1]ACT2!E29),"",[1]ACT2!E29)</f>
        <v>#REF!</v>
      </c>
      <c r="R15" s="540"/>
      <c r="S15" s="540"/>
      <c r="T15" s="541"/>
      <c r="U15" s="542" t="e">
        <f>IF(ISBLANK([1]ACT2!I29),"",[1]ACT2!I29)</f>
        <v>#REF!</v>
      </c>
      <c r="V15" s="540"/>
      <c r="W15" s="540"/>
      <c r="X15" s="541"/>
      <c r="Y15" s="542" t="e">
        <f>IF(ISBLANK([1]ACT2!M29),"",[1]ACT2!M29)</f>
        <v>#REF!</v>
      </c>
      <c r="Z15" s="540"/>
      <c r="AA15" s="540"/>
      <c r="AB15" s="548"/>
      <c r="AC15" s="539" t="e">
        <f>IF(ISBLANK([1]ACT3!E29),"",[1]ACT3!E29)</f>
        <v>#REF!</v>
      </c>
      <c r="AD15" s="540"/>
      <c r="AE15" s="540"/>
      <c r="AF15" s="541"/>
      <c r="AG15" s="542" t="e">
        <f>IF(ISBLANK([1]ACT3!I29),"",[1]ACT3!I29)</f>
        <v>#REF!</v>
      </c>
      <c r="AH15" s="540"/>
      <c r="AI15" s="540"/>
      <c r="AJ15" s="541"/>
      <c r="AK15" s="542" t="e">
        <f>IF(ISBLANK([1]ACT3!M29),"",[1]ACT3!M29)</f>
        <v>#REF!</v>
      </c>
      <c r="AL15" s="540"/>
      <c r="AM15" s="540"/>
      <c r="AN15" s="548"/>
      <c r="AO15" s="539" t="e">
        <f>IF(ISBLANK([1]CT4!E29),"",[1]CT4!E29)</f>
        <v>#REF!</v>
      </c>
      <c r="AP15" s="540"/>
      <c r="AQ15" s="540"/>
      <c r="AR15" s="541"/>
      <c r="AS15" s="542" t="e">
        <f>IF(ISBLANK([1]CT4!I29),"",[1]CT4!I29)</f>
        <v>#REF!</v>
      </c>
      <c r="AT15" s="540"/>
      <c r="AU15" s="540"/>
      <c r="AV15" s="541"/>
      <c r="AW15" s="542" t="e">
        <f>IF(ISBLANK([1]CT4!M29),"",[1]CT4!M29)</f>
        <v>#REF!</v>
      </c>
      <c r="AX15" s="540"/>
      <c r="AY15" s="540"/>
      <c r="AZ15" s="548"/>
      <c r="BA15" s="549"/>
      <c r="BB15" s="550"/>
      <c r="BC15" s="550"/>
      <c r="BD15" s="551"/>
    </row>
    <row r="16" spans="1:56" ht="12.75" customHeight="1">
      <c r="A16" s="68">
        <v>9</v>
      </c>
      <c r="B16" s="496" t="e">
        <f>[1]FEB!B30</f>
        <v>#REF!</v>
      </c>
      <c r="C16" s="546"/>
      <c r="D16" s="547"/>
      <c r="E16" s="539" t="e">
        <f>IF(ISBLANK([1]ACT1!E30),"",[1]ACT1!E30)</f>
        <v>#REF!</v>
      </c>
      <c r="F16" s="540"/>
      <c r="G16" s="540"/>
      <c r="H16" s="541"/>
      <c r="I16" s="542" t="e">
        <f>IF(ISBLANK([1]ACT1!I30),"",[1]ACT1!I30)</f>
        <v>#REF!</v>
      </c>
      <c r="J16" s="540"/>
      <c r="K16" s="540"/>
      <c r="L16" s="541"/>
      <c r="M16" s="542" t="e">
        <f>IF(ISBLANK([1]ACT1!M30),"",[1]ACT1!M30)</f>
        <v>#REF!</v>
      </c>
      <c r="N16" s="540"/>
      <c r="O16" s="540"/>
      <c r="P16" s="548"/>
      <c r="Q16" s="539" t="e">
        <f>IF(ISBLANK([1]ACT2!E30),"",[1]ACT2!E30)</f>
        <v>#REF!</v>
      </c>
      <c r="R16" s="540"/>
      <c r="S16" s="540"/>
      <c r="T16" s="541"/>
      <c r="U16" s="542" t="e">
        <f>IF(ISBLANK([1]ACT2!I30),"",[1]ACT2!I30)</f>
        <v>#REF!</v>
      </c>
      <c r="V16" s="540"/>
      <c r="W16" s="540"/>
      <c r="X16" s="541"/>
      <c r="Y16" s="542" t="e">
        <f>IF(ISBLANK([1]ACT2!M30),"",[1]ACT2!M30)</f>
        <v>#REF!</v>
      </c>
      <c r="Z16" s="540"/>
      <c r="AA16" s="540"/>
      <c r="AB16" s="548"/>
      <c r="AC16" s="539" t="e">
        <f>IF(ISBLANK([1]ACT3!E30),"",[1]ACT3!E30)</f>
        <v>#REF!</v>
      </c>
      <c r="AD16" s="540"/>
      <c r="AE16" s="540"/>
      <c r="AF16" s="541"/>
      <c r="AG16" s="542" t="e">
        <f>IF(ISBLANK([1]ACT3!I30),"",[1]ACT3!I30)</f>
        <v>#REF!</v>
      </c>
      <c r="AH16" s="540"/>
      <c r="AI16" s="540"/>
      <c r="AJ16" s="541"/>
      <c r="AK16" s="542" t="e">
        <f>IF(ISBLANK([1]ACT3!M30),"",[1]ACT3!M30)</f>
        <v>#REF!</v>
      </c>
      <c r="AL16" s="540"/>
      <c r="AM16" s="540"/>
      <c r="AN16" s="548"/>
      <c r="AO16" s="539" t="e">
        <f>IF(ISBLANK([1]CT4!E30),"",[1]CT4!E30)</f>
        <v>#REF!</v>
      </c>
      <c r="AP16" s="540"/>
      <c r="AQ16" s="540"/>
      <c r="AR16" s="541"/>
      <c r="AS16" s="542" t="e">
        <f>IF(ISBLANK([1]CT4!I30),"",[1]CT4!I30)</f>
        <v>#REF!</v>
      </c>
      <c r="AT16" s="540"/>
      <c r="AU16" s="540"/>
      <c r="AV16" s="541"/>
      <c r="AW16" s="542" t="e">
        <f>IF(ISBLANK([1]CT4!M30),"",[1]CT4!M30)</f>
        <v>#REF!</v>
      </c>
      <c r="AX16" s="540"/>
      <c r="AY16" s="540"/>
      <c r="AZ16" s="548"/>
      <c r="BA16" s="549"/>
      <c r="BB16" s="550"/>
      <c r="BC16" s="550"/>
      <c r="BD16" s="551"/>
    </row>
    <row r="17" spans="1:56" ht="12.75" customHeight="1">
      <c r="A17" s="68">
        <v>10</v>
      </c>
      <c r="B17" s="496" t="e">
        <f>[1]FEB!B31</f>
        <v>#REF!</v>
      </c>
      <c r="C17" s="546"/>
      <c r="D17" s="547"/>
      <c r="E17" s="539" t="e">
        <f>IF(ISBLANK([1]ACT1!E31),"",[1]ACT1!E31)</f>
        <v>#REF!</v>
      </c>
      <c r="F17" s="540"/>
      <c r="G17" s="540"/>
      <c r="H17" s="541"/>
      <c r="I17" s="542" t="e">
        <f>IF(ISBLANK([1]ACT1!I31),"",[1]ACT1!I31)</f>
        <v>#REF!</v>
      </c>
      <c r="J17" s="540"/>
      <c r="K17" s="540"/>
      <c r="L17" s="541"/>
      <c r="M17" s="542" t="e">
        <f>IF(ISBLANK([1]ACT1!M31),"",[1]ACT1!M31)</f>
        <v>#REF!</v>
      </c>
      <c r="N17" s="540"/>
      <c r="O17" s="540"/>
      <c r="P17" s="548"/>
      <c r="Q17" s="539" t="e">
        <f>IF(ISBLANK([1]ACT2!E31),"",[1]ACT2!E31)</f>
        <v>#REF!</v>
      </c>
      <c r="R17" s="540"/>
      <c r="S17" s="540"/>
      <c r="T17" s="541"/>
      <c r="U17" s="542" t="e">
        <f>IF(ISBLANK([1]ACT2!I31),"",[1]ACT2!I31)</f>
        <v>#REF!</v>
      </c>
      <c r="V17" s="540"/>
      <c r="W17" s="540"/>
      <c r="X17" s="541"/>
      <c r="Y17" s="542" t="e">
        <f>IF(ISBLANK([1]ACT2!M31),"",[1]ACT2!M31)</f>
        <v>#REF!</v>
      </c>
      <c r="Z17" s="540"/>
      <c r="AA17" s="540"/>
      <c r="AB17" s="548"/>
      <c r="AC17" s="539" t="e">
        <f>IF(ISBLANK([1]ACT3!E31),"",[1]ACT3!E31)</f>
        <v>#REF!</v>
      </c>
      <c r="AD17" s="540"/>
      <c r="AE17" s="540"/>
      <c r="AF17" s="541"/>
      <c r="AG17" s="542" t="e">
        <f>IF(ISBLANK([1]ACT3!I31),"",[1]ACT3!I31)</f>
        <v>#REF!</v>
      </c>
      <c r="AH17" s="540"/>
      <c r="AI17" s="540"/>
      <c r="AJ17" s="541"/>
      <c r="AK17" s="542" t="e">
        <f>IF(ISBLANK([1]ACT3!M31),"",[1]ACT3!M31)</f>
        <v>#REF!</v>
      </c>
      <c r="AL17" s="540"/>
      <c r="AM17" s="540"/>
      <c r="AN17" s="548"/>
      <c r="AO17" s="539" t="e">
        <f>IF(ISBLANK([1]CT4!E31),"",[1]CT4!E31)</f>
        <v>#REF!</v>
      </c>
      <c r="AP17" s="540"/>
      <c r="AQ17" s="540"/>
      <c r="AR17" s="541"/>
      <c r="AS17" s="542" t="e">
        <f>IF(ISBLANK([1]CT4!I31),"",[1]CT4!I31)</f>
        <v>#REF!</v>
      </c>
      <c r="AT17" s="540"/>
      <c r="AU17" s="540"/>
      <c r="AV17" s="541"/>
      <c r="AW17" s="542" t="e">
        <f>IF(ISBLANK([1]CT4!M31),"",[1]CT4!M31)</f>
        <v>#REF!</v>
      </c>
      <c r="AX17" s="540"/>
      <c r="AY17" s="540"/>
      <c r="AZ17" s="548"/>
      <c r="BA17" s="549"/>
      <c r="BB17" s="550"/>
      <c r="BC17" s="550"/>
      <c r="BD17" s="551"/>
    </row>
    <row r="18" spans="1:56" ht="12.75" customHeight="1">
      <c r="A18" s="68">
        <v>11</v>
      </c>
      <c r="B18" s="496" t="e">
        <f>[1]FEB!B32</f>
        <v>#REF!</v>
      </c>
      <c r="C18" s="546"/>
      <c r="D18" s="547"/>
      <c r="E18" s="539" t="e">
        <f>IF(ISBLANK([1]ACT1!E32),"",[1]ACT1!E32)</f>
        <v>#REF!</v>
      </c>
      <c r="F18" s="540"/>
      <c r="G18" s="540"/>
      <c r="H18" s="541"/>
      <c r="I18" s="542" t="e">
        <f>IF(ISBLANK([1]ACT1!I32),"",[1]ACT1!I32)</f>
        <v>#REF!</v>
      </c>
      <c r="J18" s="540"/>
      <c r="K18" s="540"/>
      <c r="L18" s="541"/>
      <c r="M18" s="542" t="e">
        <f>IF(ISBLANK([1]ACT1!M32),"",[1]ACT1!M32)</f>
        <v>#REF!</v>
      </c>
      <c r="N18" s="540"/>
      <c r="O18" s="540"/>
      <c r="P18" s="548"/>
      <c r="Q18" s="539" t="e">
        <f>IF(ISBLANK([1]ACT2!E32),"",[1]ACT2!E32)</f>
        <v>#REF!</v>
      </c>
      <c r="R18" s="540"/>
      <c r="S18" s="540"/>
      <c r="T18" s="541"/>
      <c r="U18" s="542" t="e">
        <f>IF(ISBLANK([1]ACT2!I32),"",[1]ACT2!I32)</f>
        <v>#REF!</v>
      </c>
      <c r="V18" s="540"/>
      <c r="W18" s="540"/>
      <c r="X18" s="541"/>
      <c r="Y18" s="542" t="e">
        <f>IF(ISBLANK([1]ACT2!M32),"",[1]ACT2!M32)</f>
        <v>#REF!</v>
      </c>
      <c r="Z18" s="540"/>
      <c r="AA18" s="540"/>
      <c r="AB18" s="548"/>
      <c r="AC18" s="539" t="e">
        <f>IF(ISBLANK([1]ACT3!E32),"",[1]ACT3!E32)</f>
        <v>#REF!</v>
      </c>
      <c r="AD18" s="540"/>
      <c r="AE18" s="540"/>
      <c r="AF18" s="541"/>
      <c r="AG18" s="542" t="e">
        <f>IF(ISBLANK([1]ACT3!I32),"",[1]ACT3!I32)</f>
        <v>#REF!</v>
      </c>
      <c r="AH18" s="540"/>
      <c r="AI18" s="540"/>
      <c r="AJ18" s="541"/>
      <c r="AK18" s="542" t="e">
        <f>IF(ISBLANK([1]ACT3!M32),"",[1]ACT3!M32)</f>
        <v>#REF!</v>
      </c>
      <c r="AL18" s="540"/>
      <c r="AM18" s="540"/>
      <c r="AN18" s="548"/>
      <c r="AO18" s="539" t="e">
        <f>IF(ISBLANK([1]CT4!E32),"",[1]CT4!E32)</f>
        <v>#REF!</v>
      </c>
      <c r="AP18" s="540"/>
      <c r="AQ18" s="540"/>
      <c r="AR18" s="541"/>
      <c r="AS18" s="542" t="e">
        <f>IF(ISBLANK([1]CT4!I32),"",[1]CT4!I32)</f>
        <v>#REF!</v>
      </c>
      <c r="AT18" s="540"/>
      <c r="AU18" s="540"/>
      <c r="AV18" s="541"/>
      <c r="AW18" s="542" t="e">
        <f>IF(ISBLANK([1]CT4!M32),"",[1]CT4!M32)</f>
        <v>#REF!</v>
      </c>
      <c r="AX18" s="540"/>
      <c r="AY18" s="540"/>
      <c r="AZ18" s="548"/>
      <c r="BA18" s="549"/>
      <c r="BB18" s="550"/>
      <c r="BC18" s="550"/>
      <c r="BD18" s="551"/>
    </row>
    <row r="19" spans="1:56" ht="12.75" customHeight="1">
      <c r="A19" s="68">
        <v>12</v>
      </c>
      <c r="B19" s="496" t="e">
        <f>[1]FEB!B33</f>
        <v>#REF!</v>
      </c>
      <c r="C19" s="546"/>
      <c r="D19" s="547"/>
      <c r="E19" s="539" t="e">
        <f>IF(ISBLANK([1]ACT1!E33),"",[1]ACT1!E33)</f>
        <v>#REF!</v>
      </c>
      <c r="F19" s="540"/>
      <c r="G19" s="540"/>
      <c r="H19" s="541"/>
      <c r="I19" s="542" t="e">
        <f>IF(ISBLANK([1]ACT1!I33),"",[1]ACT1!I33)</f>
        <v>#REF!</v>
      </c>
      <c r="J19" s="540"/>
      <c r="K19" s="540"/>
      <c r="L19" s="541"/>
      <c r="M19" s="542" t="e">
        <f>IF(ISBLANK([1]ACT1!M33),"",[1]ACT1!M33)</f>
        <v>#REF!</v>
      </c>
      <c r="N19" s="540"/>
      <c r="O19" s="540"/>
      <c r="P19" s="548"/>
      <c r="Q19" s="539" t="e">
        <f>IF(ISBLANK([1]ACT2!E33),"",[1]ACT2!E33)</f>
        <v>#REF!</v>
      </c>
      <c r="R19" s="540"/>
      <c r="S19" s="540"/>
      <c r="T19" s="541"/>
      <c r="U19" s="542" t="e">
        <f>IF(ISBLANK([1]ACT2!I33),"",[1]ACT2!I33)</f>
        <v>#REF!</v>
      </c>
      <c r="V19" s="540"/>
      <c r="W19" s="540"/>
      <c r="X19" s="541"/>
      <c r="Y19" s="542" t="e">
        <f>IF(ISBLANK([1]ACT2!M33),"",[1]ACT2!M33)</f>
        <v>#REF!</v>
      </c>
      <c r="Z19" s="540"/>
      <c r="AA19" s="540"/>
      <c r="AB19" s="548"/>
      <c r="AC19" s="539" t="e">
        <f>IF(ISBLANK([1]ACT3!E33),"",[1]ACT3!E33)</f>
        <v>#REF!</v>
      </c>
      <c r="AD19" s="540"/>
      <c r="AE19" s="540"/>
      <c r="AF19" s="541"/>
      <c r="AG19" s="542" t="e">
        <f>IF(ISBLANK([1]ACT3!I33),"",[1]ACT3!I33)</f>
        <v>#REF!</v>
      </c>
      <c r="AH19" s="540"/>
      <c r="AI19" s="540"/>
      <c r="AJ19" s="541"/>
      <c r="AK19" s="542" t="e">
        <f>IF(ISBLANK([1]ACT3!M33),"",[1]ACT3!M33)</f>
        <v>#REF!</v>
      </c>
      <c r="AL19" s="540"/>
      <c r="AM19" s="540"/>
      <c r="AN19" s="548"/>
      <c r="AO19" s="539" t="e">
        <f>IF(ISBLANK([1]CT4!E33),"",[1]CT4!E33)</f>
        <v>#REF!</v>
      </c>
      <c r="AP19" s="540"/>
      <c r="AQ19" s="540"/>
      <c r="AR19" s="541"/>
      <c r="AS19" s="542" t="e">
        <f>IF(ISBLANK([1]CT4!I33),"",[1]CT4!I33)</f>
        <v>#REF!</v>
      </c>
      <c r="AT19" s="540"/>
      <c r="AU19" s="540"/>
      <c r="AV19" s="541"/>
      <c r="AW19" s="542" t="e">
        <f>IF(ISBLANK([1]CT4!M33),"",[1]CT4!M33)</f>
        <v>#REF!</v>
      </c>
      <c r="AX19" s="540"/>
      <c r="AY19" s="540"/>
      <c r="AZ19" s="548"/>
      <c r="BA19" s="549"/>
      <c r="BB19" s="550"/>
      <c r="BC19" s="550"/>
      <c r="BD19" s="551"/>
    </row>
    <row r="20" spans="1:56" ht="12.75" customHeight="1">
      <c r="A20" s="68">
        <v>13</v>
      </c>
      <c r="B20" s="496" t="e">
        <f>[1]FEB!B34</f>
        <v>#REF!</v>
      </c>
      <c r="C20" s="546"/>
      <c r="D20" s="547"/>
      <c r="E20" s="539" t="e">
        <f>IF(ISBLANK([1]ACT1!E34),"",[1]ACT1!E34)</f>
        <v>#REF!</v>
      </c>
      <c r="F20" s="540"/>
      <c r="G20" s="540"/>
      <c r="H20" s="541"/>
      <c r="I20" s="542" t="e">
        <f>IF(ISBLANK([1]ACT1!I34),"",[1]ACT1!I34)</f>
        <v>#REF!</v>
      </c>
      <c r="J20" s="540"/>
      <c r="K20" s="540"/>
      <c r="L20" s="541"/>
      <c r="M20" s="542" t="e">
        <f>IF(ISBLANK([1]ACT1!M34),"",[1]ACT1!M34)</f>
        <v>#REF!</v>
      </c>
      <c r="N20" s="540"/>
      <c r="O20" s="540"/>
      <c r="P20" s="548"/>
      <c r="Q20" s="539" t="e">
        <f>IF(ISBLANK([1]ACT2!E34),"",[1]ACT2!E34)</f>
        <v>#REF!</v>
      </c>
      <c r="R20" s="540"/>
      <c r="S20" s="540"/>
      <c r="T20" s="541"/>
      <c r="U20" s="542" t="e">
        <f>IF(ISBLANK([1]ACT2!I34),"",[1]ACT2!I34)</f>
        <v>#REF!</v>
      </c>
      <c r="V20" s="540"/>
      <c r="W20" s="540"/>
      <c r="X20" s="541"/>
      <c r="Y20" s="542" t="e">
        <f>IF(ISBLANK([1]ACT2!M34),"",[1]ACT2!M34)</f>
        <v>#REF!</v>
      </c>
      <c r="Z20" s="540"/>
      <c r="AA20" s="540"/>
      <c r="AB20" s="548"/>
      <c r="AC20" s="539" t="e">
        <f>IF(ISBLANK([1]ACT3!E34),"",[1]ACT3!E34)</f>
        <v>#REF!</v>
      </c>
      <c r="AD20" s="540"/>
      <c r="AE20" s="540"/>
      <c r="AF20" s="541"/>
      <c r="AG20" s="542" t="e">
        <f>IF(ISBLANK([1]ACT3!I34),"",[1]ACT3!I34)</f>
        <v>#REF!</v>
      </c>
      <c r="AH20" s="540"/>
      <c r="AI20" s="540"/>
      <c r="AJ20" s="541"/>
      <c r="AK20" s="542" t="e">
        <f>IF(ISBLANK([1]ACT3!M34),"",[1]ACT3!M34)</f>
        <v>#REF!</v>
      </c>
      <c r="AL20" s="540"/>
      <c r="AM20" s="540"/>
      <c r="AN20" s="548"/>
      <c r="AO20" s="539" t="e">
        <f>IF(ISBLANK([1]CT4!E34),"",[1]CT4!E34)</f>
        <v>#REF!</v>
      </c>
      <c r="AP20" s="540"/>
      <c r="AQ20" s="540"/>
      <c r="AR20" s="541"/>
      <c r="AS20" s="542" t="e">
        <f>IF(ISBLANK([1]CT4!I34),"",[1]CT4!I34)</f>
        <v>#REF!</v>
      </c>
      <c r="AT20" s="540"/>
      <c r="AU20" s="540"/>
      <c r="AV20" s="541"/>
      <c r="AW20" s="542" t="e">
        <f>IF(ISBLANK([1]CT4!M34),"",[1]CT4!M34)</f>
        <v>#REF!</v>
      </c>
      <c r="AX20" s="540"/>
      <c r="AY20" s="540"/>
      <c r="AZ20" s="548"/>
      <c r="BA20" s="549"/>
      <c r="BB20" s="550"/>
      <c r="BC20" s="550"/>
      <c r="BD20" s="551"/>
    </row>
    <row r="21" spans="1:56" ht="12.75" customHeight="1">
      <c r="A21" s="68">
        <v>14</v>
      </c>
      <c r="B21" s="496" t="e">
        <f>[1]FEB!B35</f>
        <v>#REF!</v>
      </c>
      <c r="C21" s="546"/>
      <c r="D21" s="547"/>
      <c r="E21" s="539" t="e">
        <f>IF(ISBLANK([1]ACT1!E35),"",[1]ACT1!E35)</f>
        <v>#REF!</v>
      </c>
      <c r="F21" s="540"/>
      <c r="G21" s="540"/>
      <c r="H21" s="541"/>
      <c r="I21" s="542" t="e">
        <f>IF(ISBLANK([1]ACT1!I35),"",[1]ACT1!I35)</f>
        <v>#REF!</v>
      </c>
      <c r="J21" s="540"/>
      <c r="K21" s="540"/>
      <c r="L21" s="541"/>
      <c r="M21" s="542" t="e">
        <f>IF(ISBLANK([1]ACT1!M35),"",[1]ACT1!M35)</f>
        <v>#REF!</v>
      </c>
      <c r="N21" s="540"/>
      <c r="O21" s="540"/>
      <c r="P21" s="548"/>
      <c r="Q21" s="539" t="e">
        <f>IF(ISBLANK([1]ACT2!E35),"",[1]ACT2!E35)</f>
        <v>#REF!</v>
      </c>
      <c r="R21" s="540"/>
      <c r="S21" s="540"/>
      <c r="T21" s="541"/>
      <c r="U21" s="542" t="e">
        <f>IF(ISBLANK([1]ACT2!I35),"",[1]ACT2!I35)</f>
        <v>#REF!</v>
      </c>
      <c r="V21" s="540"/>
      <c r="W21" s="540"/>
      <c r="X21" s="541"/>
      <c r="Y21" s="542" t="e">
        <f>IF(ISBLANK([1]ACT2!M35),"",[1]ACT2!M35)</f>
        <v>#REF!</v>
      </c>
      <c r="Z21" s="540"/>
      <c r="AA21" s="540"/>
      <c r="AB21" s="548"/>
      <c r="AC21" s="539" t="e">
        <f>IF(ISBLANK([1]ACT3!E35),"",[1]ACT3!E35)</f>
        <v>#REF!</v>
      </c>
      <c r="AD21" s="540"/>
      <c r="AE21" s="540"/>
      <c r="AF21" s="541"/>
      <c r="AG21" s="542" t="e">
        <f>IF(ISBLANK([1]ACT3!I35),"",[1]ACT3!I35)</f>
        <v>#REF!</v>
      </c>
      <c r="AH21" s="540"/>
      <c r="AI21" s="540"/>
      <c r="AJ21" s="541"/>
      <c r="AK21" s="542" t="e">
        <f>IF(ISBLANK([1]ACT3!M35),"",[1]ACT3!M35)</f>
        <v>#REF!</v>
      </c>
      <c r="AL21" s="540"/>
      <c r="AM21" s="540"/>
      <c r="AN21" s="548"/>
      <c r="AO21" s="539" t="e">
        <f>IF(ISBLANK([1]CT4!E35),"",[1]CT4!E35)</f>
        <v>#REF!</v>
      </c>
      <c r="AP21" s="540"/>
      <c r="AQ21" s="540"/>
      <c r="AR21" s="541"/>
      <c r="AS21" s="542" t="e">
        <f>IF(ISBLANK([1]CT4!I35),"",[1]CT4!I35)</f>
        <v>#REF!</v>
      </c>
      <c r="AT21" s="540"/>
      <c r="AU21" s="540"/>
      <c r="AV21" s="541"/>
      <c r="AW21" s="542" t="e">
        <f>IF(ISBLANK([1]CT4!M35),"",[1]CT4!M35)</f>
        <v>#REF!</v>
      </c>
      <c r="AX21" s="540"/>
      <c r="AY21" s="540"/>
      <c r="AZ21" s="548"/>
      <c r="BA21" s="549"/>
      <c r="BB21" s="550"/>
      <c r="BC21" s="550"/>
      <c r="BD21" s="551"/>
    </row>
    <row r="22" spans="1:56" ht="12.75" customHeight="1">
      <c r="A22" s="68">
        <v>15</v>
      </c>
      <c r="B22" s="496" t="e">
        <f>[1]FEB!B36</f>
        <v>#REF!</v>
      </c>
      <c r="C22" s="546"/>
      <c r="D22" s="547"/>
      <c r="E22" s="539" t="e">
        <f>IF(ISBLANK([1]ACT1!E36),"",[1]ACT1!E36)</f>
        <v>#REF!</v>
      </c>
      <c r="F22" s="540"/>
      <c r="G22" s="540"/>
      <c r="H22" s="541"/>
      <c r="I22" s="542" t="e">
        <f>IF(ISBLANK([1]ACT1!I36),"",[1]ACT1!I36)</f>
        <v>#REF!</v>
      </c>
      <c r="J22" s="540"/>
      <c r="K22" s="540"/>
      <c r="L22" s="541"/>
      <c r="M22" s="542" t="e">
        <f>IF(ISBLANK([1]ACT1!M36),"",[1]ACT1!M36)</f>
        <v>#REF!</v>
      </c>
      <c r="N22" s="540"/>
      <c r="O22" s="540"/>
      <c r="P22" s="548"/>
      <c r="Q22" s="539" t="e">
        <f>IF(ISBLANK([1]ACT2!E36),"",[1]ACT2!E36)</f>
        <v>#REF!</v>
      </c>
      <c r="R22" s="540"/>
      <c r="S22" s="540"/>
      <c r="T22" s="541"/>
      <c r="U22" s="542" t="e">
        <f>IF(ISBLANK([1]ACT2!I36),"",[1]ACT2!I36)</f>
        <v>#REF!</v>
      </c>
      <c r="V22" s="540"/>
      <c r="W22" s="540"/>
      <c r="X22" s="541"/>
      <c r="Y22" s="542" t="e">
        <f>IF(ISBLANK([1]ACT2!M36),"",[1]ACT2!M36)</f>
        <v>#REF!</v>
      </c>
      <c r="Z22" s="540"/>
      <c r="AA22" s="540"/>
      <c r="AB22" s="548"/>
      <c r="AC22" s="539" t="e">
        <f>IF(ISBLANK([1]ACT3!E36),"",[1]ACT3!E36)</f>
        <v>#REF!</v>
      </c>
      <c r="AD22" s="540"/>
      <c r="AE22" s="540"/>
      <c r="AF22" s="541"/>
      <c r="AG22" s="542" t="e">
        <f>IF(ISBLANK([1]ACT3!I36),"",[1]ACT3!I36)</f>
        <v>#REF!</v>
      </c>
      <c r="AH22" s="540"/>
      <c r="AI22" s="540"/>
      <c r="AJ22" s="541"/>
      <c r="AK22" s="542" t="e">
        <f>IF(ISBLANK([1]ACT3!M36),"",[1]ACT3!M36)</f>
        <v>#REF!</v>
      </c>
      <c r="AL22" s="540"/>
      <c r="AM22" s="540"/>
      <c r="AN22" s="548"/>
      <c r="AO22" s="539" t="e">
        <f>IF(ISBLANK([1]CT4!E36),"",[1]CT4!E36)</f>
        <v>#REF!</v>
      </c>
      <c r="AP22" s="540"/>
      <c r="AQ22" s="540"/>
      <c r="AR22" s="541"/>
      <c r="AS22" s="542" t="e">
        <f>IF(ISBLANK([1]CT4!I36),"",[1]CT4!I36)</f>
        <v>#REF!</v>
      </c>
      <c r="AT22" s="540"/>
      <c r="AU22" s="540"/>
      <c r="AV22" s="541"/>
      <c r="AW22" s="542" t="e">
        <f>IF(ISBLANK([1]CT4!M36),"",[1]CT4!M36)</f>
        <v>#REF!</v>
      </c>
      <c r="AX22" s="540"/>
      <c r="AY22" s="540"/>
      <c r="AZ22" s="548"/>
      <c r="BA22" s="549"/>
      <c r="BB22" s="550"/>
      <c r="BC22" s="550"/>
      <c r="BD22" s="551"/>
    </row>
    <row r="23" spans="1:56" ht="12.75" customHeight="1">
      <c r="A23" s="68">
        <v>16</v>
      </c>
      <c r="B23" s="496" t="e">
        <f>[1]FEB!B37</f>
        <v>#REF!</v>
      </c>
      <c r="C23" s="546"/>
      <c r="D23" s="547"/>
      <c r="E23" s="539" t="e">
        <f>IF(ISBLANK([1]ACT1!E37),"",[1]ACT1!E37)</f>
        <v>#REF!</v>
      </c>
      <c r="F23" s="540"/>
      <c r="G23" s="540"/>
      <c r="H23" s="541"/>
      <c r="I23" s="542" t="e">
        <f>IF(ISBLANK([1]ACT1!I37),"",[1]ACT1!I37)</f>
        <v>#REF!</v>
      </c>
      <c r="J23" s="540"/>
      <c r="K23" s="540"/>
      <c r="L23" s="541"/>
      <c r="M23" s="542" t="e">
        <f>IF(ISBLANK([1]ACT1!M37),"",[1]ACT1!M37)</f>
        <v>#REF!</v>
      </c>
      <c r="N23" s="540"/>
      <c r="O23" s="540"/>
      <c r="P23" s="548"/>
      <c r="Q23" s="539" t="e">
        <f>IF(ISBLANK([1]ACT2!E37),"",[1]ACT2!E37)</f>
        <v>#REF!</v>
      </c>
      <c r="R23" s="540"/>
      <c r="S23" s="540"/>
      <c r="T23" s="541"/>
      <c r="U23" s="542" t="e">
        <f>IF(ISBLANK([1]ACT2!I37),"",[1]ACT2!I37)</f>
        <v>#REF!</v>
      </c>
      <c r="V23" s="540"/>
      <c r="W23" s="540"/>
      <c r="X23" s="541"/>
      <c r="Y23" s="542" t="e">
        <f>IF(ISBLANK([1]ACT2!M37),"",[1]ACT2!M37)</f>
        <v>#REF!</v>
      </c>
      <c r="Z23" s="540"/>
      <c r="AA23" s="540"/>
      <c r="AB23" s="548"/>
      <c r="AC23" s="539" t="e">
        <f>IF(ISBLANK([1]ACT3!E37),"",[1]ACT3!E37)</f>
        <v>#REF!</v>
      </c>
      <c r="AD23" s="540"/>
      <c r="AE23" s="540"/>
      <c r="AF23" s="541"/>
      <c r="AG23" s="542" t="e">
        <f>IF(ISBLANK([1]ACT3!I37),"",[1]ACT3!I37)</f>
        <v>#REF!</v>
      </c>
      <c r="AH23" s="540"/>
      <c r="AI23" s="540"/>
      <c r="AJ23" s="541"/>
      <c r="AK23" s="542" t="e">
        <f>IF(ISBLANK([1]ACT3!M37),"",[1]ACT3!M37)</f>
        <v>#REF!</v>
      </c>
      <c r="AL23" s="540"/>
      <c r="AM23" s="540"/>
      <c r="AN23" s="548"/>
      <c r="AO23" s="539" t="e">
        <f>IF(ISBLANK([1]CT4!E37),"",[1]CT4!E37)</f>
        <v>#REF!</v>
      </c>
      <c r="AP23" s="540"/>
      <c r="AQ23" s="540"/>
      <c r="AR23" s="541"/>
      <c r="AS23" s="542" t="e">
        <f>IF(ISBLANK([1]CT4!I37),"",[1]CT4!I37)</f>
        <v>#REF!</v>
      </c>
      <c r="AT23" s="540"/>
      <c r="AU23" s="540"/>
      <c r="AV23" s="541"/>
      <c r="AW23" s="542" t="e">
        <f>IF(ISBLANK([1]CT4!M37),"",[1]CT4!M37)</f>
        <v>#REF!</v>
      </c>
      <c r="AX23" s="540"/>
      <c r="AY23" s="540"/>
      <c r="AZ23" s="548"/>
      <c r="BA23" s="549"/>
      <c r="BB23" s="550"/>
      <c r="BC23" s="550"/>
      <c r="BD23" s="551"/>
    </row>
    <row r="24" spans="1:56" ht="12.75" customHeight="1">
      <c r="A24" s="68">
        <v>17</v>
      </c>
      <c r="B24" s="496" t="e">
        <f>[1]FEB!B38</f>
        <v>#REF!</v>
      </c>
      <c r="C24" s="546"/>
      <c r="D24" s="547"/>
      <c r="E24" s="539" t="e">
        <f>IF(ISBLANK([1]ACT1!E38),"",[1]ACT1!E38)</f>
        <v>#REF!</v>
      </c>
      <c r="F24" s="540"/>
      <c r="G24" s="540"/>
      <c r="H24" s="541"/>
      <c r="I24" s="542" t="e">
        <f>IF(ISBLANK([1]ACT1!I38),"",[1]ACT1!I38)</f>
        <v>#REF!</v>
      </c>
      <c r="J24" s="540"/>
      <c r="K24" s="540"/>
      <c r="L24" s="541"/>
      <c r="M24" s="542" t="e">
        <f>IF(ISBLANK([1]ACT1!M38),"",[1]ACT1!M38)</f>
        <v>#REF!</v>
      </c>
      <c r="N24" s="540"/>
      <c r="O24" s="540"/>
      <c r="P24" s="548"/>
      <c r="Q24" s="539" t="e">
        <f>IF(ISBLANK([1]ACT2!E38),"",[1]ACT2!E38)</f>
        <v>#REF!</v>
      </c>
      <c r="R24" s="540"/>
      <c r="S24" s="540"/>
      <c r="T24" s="541"/>
      <c r="U24" s="542" t="e">
        <f>IF(ISBLANK([1]ACT2!I38),"",[1]ACT2!I38)</f>
        <v>#REF!</v>
      </c>
      <c r="V24" s="540"/>
      <c r="W24" s="540"/>
      <c r="X24" s="541"/>
      <c r="Y24" s="542" t="e">
        <f>IF(ISBLANK([1]ACT2!M38),"",[1]ACT2!M38)</f>
        <v>#REF!</v>
      </c>
      <c r="Z24" s="540"/>
      <c r="AA24" s="540"/>
      <c r="AB24" s="548"/>
      <c r="AC24" s="539" t="e">
        <f>IF(ISBLANK([1]ACT3!E38),"",[1]ACT3!E38)</f>
        <v>#REF!</v>
      </c>
      <c r="AD24" s="540"/>
      <c r="AE24" s="540"/>
      <c r="AF24" s="541"/>
      <c r="AG24" s="542" t="e">
        <f>IF(ISBLANK([1]ACT3!I38),"",[1]ACT3!I38)</f>
        <v>#REF!</v>
      </c>
      <c r="AH24" s="540"/>
      <c r="AI24" s="540"/>
      <c r="AJ24" s="541"/>
      <c r="AK24" s="542" t="e">
        <f>IF(ISBLANK([1]ACT3!M38),"",[1]ACT3!M38)</f>
        <v>#REF!</v>
      </c>
      <c r="AL24" s="540"/>
      <c r="AM24" s="540"/>
      <c r="AN24" s="548"/>
      <c r="AO24" s="539" t="e">
        <f>IF(ISBLANK([1]CT4!E38),"",[1]CT4!E38)</f>
        <v>#REF!</v>
      </c>
      <c r="AP24" s="540"/>
      <c r="AQ24" s="540"/>
      <c r="AR24" s="541"/>
      <c r="AS24" s="542" t="e">
        <f>IF(ISBLANK([1]CT4!I38),"",[1]CT4!I38)</f>
        <v>#REF!</v>
      </c>
      <c r="AT24" s="540"/>
      <c r="AU24" s="540"/>
      <c r="AV24" s="541"/>
      <c r="AW24" s="542" t="e">
        <f>IF(ISBLANK([1]CT4!M38),"",[1]CT4!M38)</f>
        <v>#REF!</v>
      </c>
      <c r="AX24" s="540"/>
      <c r="AY24" s="540"/>
      <c r="AZ24" s="548"/>
      <c r="BA24" s="549"/>
      <c r="BB24" s="550"/>
      <c r="BC24" s="550"/>
      <c r="BD24" s="551"/>
    </row>
    <row r="25" spans="1:56" ht="12.75" customHeight="1">
      <c r="A25" s="68">
        <v>18</v>
      </c>
      <c r="B25" s="496" t="e">
        <f>[1]FEB!B39</f>
        <v>#REF!</v>
      </c>
      <c r="C25" s="546"/>
      <c r="D25" s="547"/>
      <c r="E25" s="539" t="e">
        <f>IF(ISBLANK([1]ACT1!E39),"",[1]ACT1!E39)</f>
        <v>#REF!</v>
      </c>
      <c r="F25" s="540"/>
      <c r="G25" s="540"/>
      <c r="H25" s="541"/>
      <c r="I25" s="542" t="e">
        <f>IF(ISBLANK([1]ACT1!I39),"",[1]ACT1!I39)</f>
        <v>#REF!</v>
      </c>
      <c r="J25" s="540"/>
      <c r="K25" s="540"/>
      <c r="L25" s="541"/>
      <c r="M25" s="542" t="e">
        <f>IF(ISBLANK([1]ACT1!M39),"",[1]ACT1!M39)</f>
        <v>#REF!</v>
      </c>
      <c r="N25" s="540"/>
      <c r="O25" s="540"/>
      <c r="P25" s="548"/>
      <c r="Q25" s="539" t="e">
        <f>IF(ISBLANK([1]ACT2!E39),"",[1]ACT2!E39)</f>
        <v>#REF!</v>
      </c>
      <c r="R25" s="540"/>
      <c r="S25" s="540"/>
      <c r="T25" s="541"/>
      <c r="U25" s="542" t="e">
        <f>IF(ISBLANK([1]ACT2!I39),"",[1]ACT2!I39)</f>
        <v>#REF!</v>
      </c>
      <c r="V25" s="540"/>
      <c r="W25" s="540"/>
      <c r="X25" s="541"/>
      <c r="Y25" s="542" t="e">
        <f>IF(ISBLANK([1]ACT2!M39),"",[1]ACT2!M39)</f>
        <v>#REF!</v>
      </c>
      <c r="Z25" s="540"/>
      <c r="AA25" s="540"/>
      <c r="AB25" s="548"/>
      <c r="AC25" s="539" t="e">
        <f>IF(ISBLANK([1]ACT3!E39),"",[1]ACT3!E39)</f>
        <v>#REF!</v>
      </c>
      <c r="AD25" s="540"/>
      <c r="AE25" s="540"/>
      <c r="AF25" s="541"/>
      <c r="AG25" s="542" t="e">
        <f>IF(ISBLANK([1]ACT3!I39),"",[1]ACT3!I39)</f>
        <v>#REF!</v>
      </c>
      <c r="AH25" s="540"/>
      <c r="AI25" s="540"/>
      <c r="AJ25" s="541"/>
      <c r="AK25" s="542" t="e">
        <f>IF(ISBLANK([1]ACT3!M39),"",[1]ACT3!M39)</f>
        <v>#REF!</v>
      </c>
      <c r="AL25" s="540"/>
      <c r="AM25" s="540"/>
      <c r="AN25" s="548"/>
      <c r="AO25" s="539" t="e">
        <f>IF(ISBLANK([1]CT4!E39),"",[1]CT4!E39)</f>
        <v>#REF!</v>
      </c>
      <c r="AP25" s="540"/>
      <c r="AQ25" s="540"/>
      <c r="AR25" s="541"/>
      <c r="AS25" s="542" t="e">
        <f>IF(ISBLANK([1]CT4!I39),"",[1]CT4!I39)</f>
        <v>#REF!</v>
      </c>
      <c r="AT25" s="540"/>
      <c r="AU25" s="540"/>
      <c r="AV25" s="541"/>
      <c r="AW25" s="542" t="e">
        <f>IF(ISBLANK([1]CT4!M39),"",[1]CT4!M39)</f>
        <v>#REF!</v>
      </c>
      <c r="AX25" s="540"/>
      <c r="AY25" s="540"/>
      <c r="AZ25" s="548"/>
      <c r="BA25" s="549"/>
      <c r="BB25" s="550"/>
      <c r="BC25" s="550"/>
      <c r="BD25" s="551"/>
    </row>
    <row r="26" spans="1:56" ht="12.75" customHeight="1">
      <c r="A26" s="68">
        <v>19</v>
      </c>
      <c r="B26" s="496" t="e">
        <f>[1]FEB!B40</f>
        <v>#REF!</v>
      </c>
      <c r="C26" s="546"/>
      <c r="D26" s="547"/>
      <c r="E26" s="539" t="e">
        <f>IF(ISBLANK([1]ACT1!E40),"",[1]ACT1!E40)</f>
        <v>#REF!</v>
      </c>
      <c r="F26" s="540"/>
      <c r="G26" s="540"/>
      <c r="H26" s="541"/>
      <c r="I26" s="542" t="e">
        <f>IF(ISBLANK([1]ACT1!I40),"",[1]ACT1!I40)</f>
        <v>#REF!</v>
      </c>
      <c r="J26" s="540"/>
      <c r="K26" s="540"/>
      <c r="L26" s="541"/>
      <c r="M26" s="542" t="e">
        <f>IF(ISBLANK([1]ACT1!M40),"",[1]ACT1!M40)</f>
        <v>#REF!</v>
      </c>
      <c r="N26" s="540"/>
      <c r="O26" s="540"/>
      <c r="P26" s="548"/>
      <c r="Q26" s="539" t="e">
        <f>IF(ISBLANK([1]ACT2!E40),"",[1]ACT2!E40)</f>
        <v>#REF!</v>
      </c>
      <c r="R26" s="540"/>
      <c r="S26" s="540"/>
      <c r="T26" s="541"/>
      <c r="U26" s="542" t="e">
        <f>IF(ISBLANK([1]ACT2!I40),"",[1]ACT2!I40)</f>
        <v>#REF!</v>
      </c>
      <c r="V26" s="540"/>
      <c r="W26" s="540"/>
      <c r="X26" s="541"/>
      <c r="Y26" s="542" t="e">
        <f>IF(ISBLANK([1]ACT2!M40),"",[1]ACT2!M40)</f>
        <v>#REF!</v>
      </c>
      <c r="Z26" s="540"/>
      <c r="AA26" s="540"/>
      <c r="AB26" s="548"/>
      <c r="AC26" s="539" t="e">
        <f>IF(ISBLANK([1]ACT3!E40),"",[1]ACT3!E40)</f>
        <v>#REF!</v>
      </c>
      <c r="AD26" s="540"/>
      <c r="AE26" s="540"/>
      <c r="AF26" s="541"/>
      <c r="AG26" s="542" t="e">
        <f>IF(ISBLANK([1]ACT3!I40),"",[1]ACT3!I40)</f>
        <v>#REF!</v>
      </c>
      <c r="AH26" s="540"/>
      <c r="AI26" s="540"/>
      <c r="AJ26" s="541"/>
      <c r="AK26" s="542" t="e">
        <f>IF(ISBLANK([1]ACT3!M40),"",[1]ACT3!M40)</f>
        <v>#REF!</v>
      </c>
      <c r="AL26" s="540"/>
      <c r="AM26" s="540"/>
      <c r="AN26" s="548"/>
      <c r="AO26" s="539" t="e">
        <f>IF(ISBLANK([1]CT4!E40),"",[1]CT4!E40)</f>
        <v>#REF!</v>
      </c>
      <c r="AP26" s="540"/>
      <c r="AQ26" s="540"/>
      <c r="AR26" s="541"/>
      <c r="AS26" s="542" t="e">
        <f>IF(ISBLANK([1]CT4!I40),"",[1]CT4!I40)</f>
        <v>#REF!</v>
      </c>
      <c r="AT26" s="540"/>
      <c r="AU26" s="540"/>
      <c r="AV26" s="541"/>
      <c r="AW26" s="542" t="e">
        <f>IF(ISBLANK([1]CT4!M40),"",[1]CT4!M40)</f>
        <v>#REF!</v>
      </c>
      <c r="AX26" s="540"/>
      <c r="AY26" s="540"/>
      <c r="AZ26" s="548"/>
      <c r="BA26" s="549"/>
      <c r="BB26" s="550"/>
      <c r="BC26" s="550"/>
      <c r="BD26" s="551"/>
    </row>
    <row r="27" spans="1:56" ht="12.75" customHeight="1">
      <c r="A27" s="68">
        <v>20</v>
      </c>
      <c r="B27" s="496" t="e">
        <f>[1]FEB!B41</f>
        <v>#REF!</v>
      </c>
      <c r="C27" s="546"/>
      <c r="D27" s="547"/>
      <c r="E27" s="539" t="e">
        <f>IF(ISBLANK([1]ACT1!E41),"",[1]ACT1!E41)</f>
        <v>#REF!</v>
      </c>
      <c r="F27" s="540"/>
      <c r="G27" s="540"/>
      <c r="H27" s="541"/>
      <c r="I27" s="542" t="e">
        <f>IF(ISBLANK([1]ACT1!I41),"",[1]ACT1!I41)</f>
        <v>#REF!</v>
      </c>
      <c r="J27" s="540"/>
      <c r="K27" s="540"/>
      <c r="L27" s="541"/>
      <c r="M27" s="542" t="e">
        <f>IF(ISBLANK([1]ACT1!M41),"",[1]ACT1!M41)</f>
        <v>#REF!</v>
      </c>
      <c r="N27" s="540"/>
      <c r="O27" s="540"/>
      <c r="P27" s="548"/>
      <c r="Q27" s="539" t="e">
        <f>IF(ISBLANK([1]ACT2!E41),"",[1]ACT2!E41)</f>
        <v>#REF!</v>
      </c>
      <c r="R27" s="540"/>
      <c r="S27" s="540"/>
      <c r="T27" s="541"/>
      <c r="U27" s="542" t="e">
        <f>IF(ISBLANK([1]ACT2!I41),"",[1]ACT2!I41)</f>
        <v>#REF!</v>
      </c>
      <c r="V27" s="540"/>
      <c r="W27" s="540"/>
      <c r="X27" s="541"/>
      <c r="Y27" s="542" t="e">
        <f>IF(ISBLANK([1]ACT2!M41),"",[1]ACT2!M41)</f>
        <v>#REF!</v>
      </c>
      <c r="Z27" s="540"/>
      <c r="AA27" s="540"/>
      <c r="AB27" s="548"/>
      <c r="AC27" s="539" t="e">
        <f>IF(ISBLANK([1]ACT3!E41),"",[1]ACT3!E41)</f>
        <v>#REF!</v>
      </c>
      <c r="AD27" s="540"/>
      <c r="AE27" s="540"/>
      <c r="AF27" s="541"/>
      <c r="AG27" s="542" t="e">
        <f>IF(ISBLANK([1]ACT3!I41),"",[1]ACT3!I41)</f>
        <v>#REF!</v>
      </c>
      <c r="AH27" s="540"/>
      <c r="AI27" s="540"/>
      <c r="AJ27" s="541"/>
      <c r="AK27" s="542" t="e">
        <f>IF(ISBLANK([1]ACT3!M41),"",[1]ACT3!M41)</f>
        <v>#REF!</v>
      </c>
      <c r="AL27" s="540"/>
      <c r="AM27" s="540"/>
      <c r="AN27" s="548"/>
      <c r="AO27" s="539" t="e">
        <f>IF(ISBLANK([1]CT4!E41),"",[1]CT4!E41)</f>
        <v>#REF!</v>
      </c>
      <c r="AP27" s="540"/>
      <c r="AQ27" s="540"/>
      <c r="AR27" s="541"/>
      <c r="AS27" s="542" t="e">
        <f>IF(ISBLANK([1]CT4!I41),"",[1]CT4!I41)</f>
        <v>#REF!</v>
      </c>
      <c r="AT27" s="540"/>
      <c r="AU27" s="540"/>
      <c r="AV27" s="541"/>
      <c r="AW27" s="542" t="e">
        <f>IF(ISBLANK([1]CT4!M41),"",[1]CT4!M41)</f>
        <v>#REF!</v>
      </c>
      <c r="AX27" s="540"/>
      <c r="AY27" s="540"/>
      <c r="AZ27" s="548"/>
      <c r="BA27" s="549"/>
      <c r="BB27" s="550"/>
      <c r="BC27" s="550"/>
      <c r="BD27" s="551"/>
    </row>
    <row r="28" spans="1:56" ht="12.75" customHeight="1">
      <c r="A28" s="68">
        <v>21</v>
      </c>
      <c r="B28" s="496" t="e">
        <f>[1]FEB!B42</f>
        <v>#REF!</v>
      </c>
      <c r="C28" s="546"/>
      <c r="D28" s="547"/>
      <c r="E28" s="539" t="e">
        <f>IF(ISBLANK([1]ACT1!E42),"",[1]ACT1!E42)</f>
        <v>#REF!</v>
      </c>
      <c r="F28" s="540"/>
      <c r="G28" s="540"/>
      <c r="H28" s="541"/>
      <c r="I28" s="542" t="e">
        <f>IF(ISBLANK([1]ACT1!I42),"",[1]ACT1!I42)</f>
        <v>#REF!</v>
      </c>
      <c r="J28" s="540"/>
      <c r="K28" s="540"/>
      <c r="L28" s="541"/>
      <c r="M28" s="542" t="e">
        <f>IF(ISBLANK([1]ACT1!M42),"",[1]ACT1!M42)</f>
        <v>#REF!</v>
      </c>
      <c r="N28" s="540"/>
      <c r="O28" s="540"/>
      <c r="P28" s="548"/>
      <c r="Q28" s="539" t="e">
        <f>IF(ISBLANK([1]ACT2!E42),"",[1]ACT2!E42)</f>
        <v>#REF!</v>
      </c>
      <c r="R28" s="540"/>
      <c r="S28" s="540"/>
      <c r="T28" s="541"/>
      <c r="U28" s="542" t="e">
        <f>IF(ISBLANK([1]ACT2!I42),"",[1]ACT2!I42)</f>
        <v>#REF!</v>
      </c>
      <c r="V28" s="540"/>
      <c r="W28" s="540"/>
      <c r="X28" s="541"/>
      <c r="Y28" s="542" t="e">
        <f>IF(ISBLANK([1]ACT2!M42),"",[1]ACT2!M42)</f>
        <v>#REF!</v>
      </c>
      <c r="Z28" s="540"/>
      <c r="AA28" s="540"/>
      <c r="AB28" s="548"/>
      <c r="AC28" s="539" t="e">
        <f>IF(ISBLANK([1]ACT3!E42),"",[1]ACT3!E42)</f>
        <v>#REF!</v>
      </c>
      <c r="AD28" s="540"/>
      <c r="AE28" s="540"/>
      <c r="AF28" s="541"/>
      <c r="AG28" s="542" t="e">
        <f>IF(ISBLANK([1]ACT3!I42),"",[1]ACT3!I42)</f>
        <v>#REF!</v>
      </c>
      <c r="AH28" s="540"/>
      <c r="AI28" s="540"/>
      <c r="AJ28" s="541"/>
      <c r="AK28" s="542" t="e">
        <f>IF(ISBLANK([1]ACT3!M42),"",[1]ACT3!M42)</f>
        <v>#REF!</v>
      </c>
      <c r="AL28" s="540"/>
      <c r="AM28" s="540"/>
      <c r="AN28" s="548"/>
      <c r="AO28" s="539" t="e">
        <f>IF(ISBLANK([1]CT4!E42),"",[1]CT4!E42)</f>
        <v>#REF!</v>
      </c>
      <c r="AP28" s="540"/>
      <c r="AQ28" s="540"/>
      <c r="AR28" s="541"/>
      <c r="AS28" s="542" t="e">
        <f>IF(ISBLANK([1]CT4!I42),"",[1]CT4!I42)</f>
        <v>#REF!</v>
      </c>
      <c r="AT28" s="540"/>
      <c r="AU28" s="540"/>
      <c r="AV28" s="541"/>
      <c r="AW28" s="542" t="e">
        <f>IF(ISBLANK([1]CT4!M42),"",[1]CT4!M42)</f>
        <v>#REF!</v>
      </c>
      <c r="AX28" s="540"/>
      <c r="AY28" s="540"/>
      <c r="AZ28" s="548"/>
      <c r="BA28" s="549"/>
      <c r="BB28" s="550"/>
      <c r="BC28" s="550"/>
      <c r="BD28" s="551"/>
    </row>
    <row r="29" spans="1:56" ht="12.75" customHeight="1">
      <c r="A29" s="68">
        <v>22</v>
      </c>
      <c r="B29" s="496" t="e">
        <f>[1]FEB!B43</f>
        <v>#REF!</v>
      </c>
      <c r="C29" s="546"/>
      <c r="D29" s="547"/>
      <c r="E29" s="539" t="e">
        <f>IF(ISBLANK([1]ACT1!E43),"",[1]ACT1!E43)</f>
        <v>#REF!</v>
      </c>
      <c r="F29" s="540"/>
      <c r="G29" s="540"/>
      <c r="H29" s="541"/>
      <c r="I29" s="542" t="e">
        <f>IF(ISBLANK([1]ACT1!I43),"",[1]ACT1!I43)</f>
        <v>#REF!</v>
      </c>
      <c r="J29" s="540"/>
      <c r="K29" s="540"/>
      <c r="L29" s="541"/>
      <c r="M29" s="542" t="e">
        <f>IF(ISBLANK([1]ACT1!M43),"",[1]ACT1!M43)</f>
        <v>#REF!</v>
      </c>
      <c r="N29" s="540"/>
      <c r="O29" s="540"/>
      <c r="P29" s="548"/>
      <c r="Q29" s="539" t="e">
        <f>IF(ISBLANK([1]ACT2!E43),"",[1]ACT2!E43)</f>
        <v>#REF!</v>
      </c>
      <c r="R29" s="540"/>
      <c r="S29" s="540"/>
      <c r="T29" s="541"/>
      <c r="U29" s="542" t="e">
        <f>IF(ISBLANK([1]ACT2!I43),"",[1]ACT2!I43)</f>
        <v>#REF!</v>
      </c>
      <c r="V29" s="540"/>
      <c r="W29" s="540"/>
      <c r="X29" s="541"/>
      <c r="Y29" s="542" t="e">
        <f>IF(ISBLANK([1]ACT2!M43),"",[1]ACT2!M43)</f>
        <v>#REF!</v>
      </c>
      <c r="Z29" s="540"/>
      <c r="AA29" s="540"/>
      <c r="AB29" s="548"/>
      <c r="AC29" s="539" t="e">
        <f>IF(ISBLANK([1]ACT3!E43),"",[1]ACT3!E43)</f>
        <v>#REF!</v>
      </c>
      <c r="AD29" s="540"/>
      <c r="AE29" s="540"/>
      <c r="AF29" s="541"/>
      <c r="AG29" s="542" t="e">
        <f>IF(ISBLANK([1]ACT3!I43),"",[1]ACT3!I43)</f>
        <v>#REF!</v>
      </c>
      <c r="AH29" s="540"/>
      <c r="AI29" s="540"/>
      <c r="AJ29" s="541"/>
      <c r="AK29" s="542" t="e">
        <f>IF(ISBLANK([1]ACT3!M43),"",[1]ACT3!M43)</f>
        <v>#REF!</v>
      </c>
      <c r="AL29" s="540"/>
      <c r="AM29" s="540"/>
      <c r="AN29" s="548"/>
      <c r="AO29" s="539" t="e">
        <f>IF(ISBLANK([1]CT4!E43),"",[1]CT4!E43)</f>
        <v>#REF!</v>
      </c>
      <c r="AP29" s="540"/>
      <c r="AQ29" s="540"/>
      <c r="AR29" s="541"/>
      <c r="AS29" s="542" t="e">
        <f>IF(ISBLANK([1]CT4!I43),"",[1]CT4!I43)</f>
        <v>#REF!</v>
      </c>
      <c r="AT29" s="540"/>
      <c r="AU29" s="540"/>
      <c r="AV29" s="541"/>
      <c r="AW29" s="542" t="e">
        <f>IF(ISBLANK([1]CT4!M43),"",[1]CT4!M43)</f>
        <v>#REF!</v>
      </c>
      <c r="AX29" s="540"/>
      <c r="AY29" s="540"/>
      <c r="AZ29" s="548"/>
      <c r="BA29" s="549"/>
      <c r="BB29" s="550"/>
      <c r="BC29" s="550"/>
      <c r="BD29" s="551"/>
    </row>
    <row r="30" spans="1:56" ht="12.75" customHeight="1">
      <c r="A30" s="68">
        <v>23</v>
      </c>
      <c r="B30" s="496"/>
      <c r="C30" s="546"/>
      <c r="D30" s="547"/>
      <c r="E30" s="539" t="e">
        <f>IF(ISBLANK([1]ACT1!E44),"",[1]ACT1!E44)</f>
        <v>#REF!</v>
      </c>
      <c r="F30" s="540"/>
      <c r="G30" s="540"/>
      <c r="H30" s="541"/>
      <c r="I30" s="542" t="e">
        <f>IF(ISBLANK([1]ACT1!I44),"",[1]ACT1!I44)</f>
        <v>#REF!</v>
      </c>
      <c r="J30" s="540"/>
      <c r="K30" s="540"/>
      <c r="L30" s="541"/>
      <c r="M30" s="542" t="e">
        <f>IF(ISBLANK([1]ACT1!M44),"",[1]ACT1!M44)</f>
        <v>#REF!</v>
      </c>
      <c r="N30" s="540"/>
      <c r="O30" s="540"/>
      <c r="P30" s="548"/>
      <c r="Q30" s="539" t="e">
        <f>IF(ISBLANK([1]ACT2!E44),"",[1]ACT2!E44)</f>
        <v>#REF!</v>
      </c>
      <c r="R30" s="540"/>
      <c r="S30" s="540"/>
      <c r="T30" s="541"/>
      <c r="U30" s="542" t="e">
        <f>IF(ISBLANK([1]ACT2!I44),"",[1]ACT2!I44)</f>
        <v>#REF!</v>
      </c>
      <c r="V30" s="540"/>
      <c r="W30" s="540"/>
      <c r="X30" s="541"/>
      <c r="Y30" s="542" t="e">
        <f>IF(ISBLANK([1]ACT2!M44),"",[1]ACT2!M44)</f>
        <v>#REF!</v>
      </c>
      <c r="Z30" s="540"/>
      <c r="AA30" s="540"/>
      <c r="AB30" s="548"/>
      <c r="AC30" s="539" t="e">
        <f>IF(ISBLANK([1]ACT3!E44),"",[1]ACT3!E44)</f>
        <v>#REF!</v>
      </c>
      <c r="AD30" s="540"/>
      <c r="AE30" s="540"/>
      <c r="AF30" s="541"/>
      <c r="AG30" s="542" t="e">
        <f>IF(ISBLANK([1]ACT3!I44),"",[1]ACT3!I44)</f>
        <v>#REF!</v>
      </c>
      <c r="AH30" s="540"/>
      <c r="AI30" s="540"/>
      <c r="AJ30" s="541"/>
      <c r="AK30" s="542" t="e">
        <f>IF(ISBLANK([1]ACT3!M44),"",[1]ACT3!M44)</f>
        <v>#REF!</v>
      </c>
      <c r="AL30" s="540"/>
      <c r="AM30" s="540"/>
      <c r="AN30" s="548"/>
      <c r="AO30" s="539" t="e">
        <f>IF(ISBLANK([1]CT4!E44),"",[1]CT4!E44)</f>
        <v>#REF!</v>
      </c>
      <c r="AP30" s="540"/>
      <c r="AQ30" s="540"/>
      <c r="AR30" s="541"/>
      <c r="AS30" s="542" t="e">
        <f>IF(ISBLANK([1]CT4!I44),"",[1]CT4!I44)</f>
        <v>#REF!</v>
      </c>
      <c r="AT30" s="540"/>
      <c r="AU30" s="540"/>
      <c r="AV30" s="541"/>
      <c r="AW30" s="542" t="e">
        <f>IF(ISBLANK([1]CT4!M44),"",[1]CT4!M44)</f>
        <v>#REF!</v>
      </c>
      <c r="AX30" s="540"/>
      <c r="AY30" s="540"/>
      <c r="AZ30" s="548"/>
      <c r="BA30" s="549"/>
      <c r="BB30" s="550"/>
      <c r="BC30" s="550"/>
      <c r="BD30" s="551"/>
    </row>
    <row r="31" spans="1:56" ht="12.75" customHeight="1">
      <c r="A31" s="68">
        <v>24</v>
      </c>
      <c r="B31" s="496" t="e">
        <f>[1]FEB!B45</f>
        <v>#REF!</v>
      </c>
      <c r="C31" s="546"/>
      <c r="D31" s="547"/>
      <c r="E31" s="539" t="e">
        <f>IF(ISBLANK([1]ACT1!E45),"",[1]ACT1!E45)</f>
        <v>#REF!</v>
      </c>
      <c r="F31" s="540"/>
      <c r="G31" s="540"/>
      <c r="H31" s="541"/>
      <c r="I31" s="542" t="e">
        <f>IF(ISBLANK([1]ACT1!I45),"",[1]ACT1!I45)</f>
        <v>#REF!</v>
      </c>
      <c r="J31" s="540"/>
      <c r="K31" s="540"/>
      <c r="L31" s="541"/>
      <c r="M31" s="542" t="e">
        <f>IF(ISBLANK([1]ACT1!M45),"",[1]ACT1!M45)</f>
        <v>#REF!</v>
      </c>
      <c r="N31" s="540"/>
      <c r="O31" s="540"/>
      <c r="P31" s="548"/>
      <c r="Q31" s="539" t="e">
        <f>IF(ISBLANK([1]ACT2!E45),"",[1]ACT2!E45)</f>
        <v>#REF!</v>
      </c>
      <c r="R31" s="540"/>
      <c r="S31" s="540"/>
      <c r="T31" s="541"/>
      <c r="U31" s="542" t="e">
        <f>IF(ISBLANK([1]ACT2!I45),"",[1]ACT2!I45)</f>
        <v>#REF!</v>
      </c>
      <c r="V31" s="540"/>
      <c r="W31" s="540"/>
      <c r="X31" s="541"/>
      <c r="Y31" s="542" t="e">
        <f>IF(ISBLANK([1]ACT2!M45),"",[1]ACT2!M45)</f>
        <v>#REF!</v>
      </c>
      <c r="Z31" s="540"/>
      <c r="AA31" s="540"/>
      <c r="AB31" s="548"/>
      <c r="AC31" s="539" t="e">
        <f>IF(ISBLANK([1]ACT3!E45),"",[1]ACT3!E45)</f>
        <v>#REF!</v>
      </c>
      <c r="AD31" s="540"/>
      <c r="AE31" s="540"/>
      <c r="AF31" s="541"/>
      <c r="AG31" s="542" t="e">
        <f>IF(ISBLANK([1]ACT3!I45),"",[1]ACT3!I45)</f>
        <v>#REF!</v>
      </c>
      <c r="AH31" s="540"/>
      <c r="AI31" s="540"/>
      <c r="AJ31" s="541"/>
      <c r="AK31" s="542" t="e">
        <f>IF(ISBLANK([1]ACT3!M45),"",[1]ACT3!M45)</f>
        <v>#REF!</v>
      </c>
      <c r="AL31" s="540"/>
      <c r="AM31" s="540"/>
      <c r="AN31" s="548"/>
      <c r="AO31" s="539" t="e">
        <f>IF(ISBLANK([1]CT4!E45),"",[1]CT4!E45)</f>
        <v>#REF!</v>
      </c>
      <c r="AP31" s="540"/>
      <c r="AQ31" s="540"/>
      <c r="AR31" s="541"/>
      <c r="AS31" s="542" t="e">
        <f>IF(ISBLANK([1]CT4!I45),"",[1]CT4!I45)</f>
        <v>#REF!</v>
      </c>
      <c r="AT31" s="540"/>
      <c r="AU31" s="540"/>
      <c r="AV31" s="541"/>
      <c r="AW31" s="542" t="e">
        <f>IF(ISBLANK([1]CT4!M45),"",[1]CT4!M45)</f>
        <v>#REF!</v>
      </c>
      <c r="AX31" s="540"/>
      <c r="AY31" s="540"/>
      <c r="AZ31" s="548"/>
      <c r="BA31" s="549"/>
      <c r="BB31" s="550"/>
      <c r="BC31" s="550"/>
      <c r="BD31" s="551"/>
    </row>
    <row r="32" spans="1:56" ht="12.75" customHeight="1">
      <c r="A32" s="68">
        <v>25</v>
      </c>
      <c r="B32" s="496"/>
      <c r="C32" s="546"/>
      <c r="D32" s="547"/>
      <c r="E32" s="560" t="e">
        <f>IF(ISBLANK([1]ACT1!E46),"",[1]ACT1!E46)</f>
        <v>#REF!</v>
      </c>
      <c r="F32" s="540"/>
      <c r="G32" s="540"/>
      <c r="H32" s="541"/>
      <c r="I32" s="542" t="e">
        <f>IF(ISBLANK([1]ACT1!I46),"",[1]ACT1!I46)</f>
        <v>#REF!</v>
      </c>
      <c r="J32" s="540"/>
      <c r="K32" s="540"/>
      <c r="L32" s="541"/>
      <c r="M32" s="542" t="e">
        <f>IF(ISBLANK([1]ACT1!M46),"",[1]ACT1!M46)</f>
        <v>#REF!</v>
      </c>
      <c r="N32" s="540"/>
      <c r="O32" s="540"/>
      <c r="P32" s="548"/>
      <c r="Q32" s="539" t="e">
        <f>IF(ISBLANK([1]ACT2!E46),"",[1]ACT2!E46)</f>
        <v>#REF!</v>
      </c>
      <c r="R32" s="540"/>
      <c r="S32" s="540"/>
      <c r="T32" s="541"/>
      <c r="U32" s="542" t="e">
        <f>IF(ISBLANK([1]ACT2!I46),"",[1]ACT2!I46)</f>
        <v>#REF!</v>
      </c>
      <c r="V32" s="540"/>
      <c r="W32" s="540"/>
      <c r="X32" s="541"/>
      <c r="Y32" s="542" t="e">
        <f>IF(ISBLANK([1]ACT2!M46),"",[1]ACT2!M46)</f>
        <v>#REF!</v>
      </c>
      <c r="Z32" s="540"/>
      <c r="AA32" s="540"/>
      <c r="AB32" s="548"/>
      <c r="AC32" s="539" t="e">
        <f>IF(ISBLANK([1]ACT3!E46),"",[1]ACT3!E46)</f>
        <v>#REF!</v>
      </c>
      <c r="AD32" s="540"/>
      <c r="AE32" s="540"/>
      <c r="AF32" s="541"/>
      <c r="AG32" s="542" t="e">
        <f>IF(ISBLANK([1]ACT3!I46),"",[1]ACT3!I46)</f>
        <v>#REF!</v>
      </c>
      <c r="AH32" s="540"/>
      <c r="AI32" s="540"/>
      <c r="AJ32" s="541"/>
      <c r="AK32" s="542" t="e">
        <f>IF(ISBLANK([1]ACT3!M46),"",[1]ACT3!M46)</f>
        <v>#REF!</v>
      </c>
      <c r="AL32" s="540"/>
      <c r="AM32" s="540"/>
      <c r="AN32" s="548"/>
      <c r="AO32" s="539" t="e">
        <f>IF(ISBLANK([1]CT4!E46),"",[1]CT4!E46)</f>
        <v>#REF!</v>
      </c>
      <c r="AP32" s="540"/>
      <c r="AQ32" s="540"/>
      <c r="AR32" s="541"/>
      <c r="AS32" s="542" t="e">
        <f>IF(ISBLANK([1]CT4!I46),"",[1]CT4!I46)</f>
        <v>#REF!</v>
      </c>
      <c r="AT32" s="540"/>
      <c r="AU32" s="540"/>
      <c r="AV32" s="541"/>
      <c r="AW32" s="542" t="e">
        <f>IF(ISBLANK([1]CT4!M46),"",[1]CT4!M46)</f>
        <v>#REF!</v>
      </c>
      <c r="AX32" s="540"/>
      <c r="AY32" s="540"/>
      <c r="AZ32" s="540"/>
      <c r="BA32" s="557"/>
      <c r="BB32" s="558"/>
      <c r="BC32" s="558"/>
      <c r="BD32" s="559"/>
    </row>
    <row r="33" spans="1:56">
      <c r="A33" s="76">
        <v>26</v>
      </c>
      <c r="B33" s="496"/>
      <c r="C33" s="546"/>
      <c r="D33" s="546"/>
      <c r="E33" s="77"/>
      <c r="I33" s="84"/>
      <c r="J33" s="85"/>
      <c r="K33" s="85"/>
      <c r="L33" s="85"/>
      <c r="M33" s="85"/>
      <c r="N33" s="85"/>
      <c r="O33" s="85"/>
      <c r="P33" s="86"/>
      <c r="Q33" s="90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6"/>
      <c r="AC33" s="90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6"/>
      <c r="AO33" s="90"/>
      <c r="AP33" s="85"/>
      <c r="AQ33" s="85"/>
      <c r="AR33" s="85"/>
      <c r="AS33" s="85"/>
      <c r="AT33" s="85"/>
      <c r="AU33" s="85"/>
      <c r="AV33" s="85"/>
      <c r="AW33" s="92"/>
      <c r="AX33" s="93"/>
      <c r="AZ33" s="80"/>
      <c r="BA33" s="94"/>
      <c r="BB33" s="80"/>
      <c r="BC33" s="80"/>
      <c r="BD33" s="95"/>
    </row>
    <row r="34" spans="1:56">
      <c r="A34" s="76">
        <v>27</v>
      </c>
      <c r="B34" s="496"/>
      <c r="C34" s="546"/>
      <c r="D34" s="546"/>
      <c r="E34" s="77"/>
      <c r="I34" s="84"/>
      <c r="J34" s="85"/>
      <c r="K34" s="85"/>
      <c r="L34" s="85"/>
      <c r="M34" s="85"/>
      <c r="N34" s="85"/>
      <c r="O34" s="85"/>
      <c r="P34" s="86"/>
      <c r="Q34" s="90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6"/>
      <c r="AC34" s="90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6"/>
      <c r="AO34" s="90"/>
      <c r="AP34" s="85"/>
      <c r="AQ34" s="85"/>
      <c r="AR34" s="85"/>
      <c r="AS34" s="85"/>
      <c r="AT34" s="85"/>
      <c r="AU34" s="85"/>
      <c r="AV34" s="85"/>
      <c r="AW34" s="92"/>
      <c r="AX34" s="93"/>
      <c r="AZ34" s="80"/>
      <c r="BA34" s="86"/>
      <c r="BB34" s="80"/>
      <c r="BC34" s="80"/>
      <c r="BD34" s="95"/>
    </row>
    <row r="35" spans="1:56">
      <c r="A35" s="76">
        <v>28</v>
      </c>
      <c r="B35" s="496"/>
      <c r="C35" s="546"/>
      <c r="D35" s="546"/>
      <c r="E35" s="77"/>
      <c r="I35" s="84"/>
      <c r="J35" s="85"/>
      <c r="K35" s="85"/>
      <c r="L35" s="85"/>
      <c r="M35" s="85"/>
      <c r="N35" s="85"/>
      <c r="O35" s="85"/>
      <c r="P35" s="86"/>
      <c r="Q35" s="90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6"/>
      <c r="AC35" s="90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6"/>
      <c r="AO35" s="90"/>
      <c r="AP35" s="85"/>
      <c r="AQ35" s="85"/>
      <c r="AR35" s="85"/>
      <c r="AS35" s="85"/>
      <c r="AT35" s="85"/>
      <c r="AU35" s="85"/>
      <c r="AV35" s="85"/>
      <c r="AW35" s="92"/>
      <c r="AX35" s="93"/>
      <c r="AZ35" s="80"/>
      <c r="BA35" s="86"/>
      <c r="BB35" s="80"/>
      <c r="BC35" s="80"/>
      <c r="BD35" s="95"/>
    </row>
    <row r="36" spans="1:56">
      <c r="A36" s="76">
        <v>29</v>
      </c>
      <c r="B36" s="496"/>
      <c r="C36" s="546"/>
      <c r="D36" s="546"/>
      <c r="E36" s="77"/>
      <c r="I36" s="84"/>
      <c r="J36" s="85"/>
      <c r="K36" s="85"/>
      <c r="L36" s="85"/>
      <c r="M36" s="85"/>
      <c r="N36" s="85"/>
      <c r="O36" s="85"/>
      <c r="P36" s="86"/>
      <c r="Q36" s="90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6"/>
      <c r="AC36" s="90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6"/>
      <c r="AO36" s="90"/>
      <c r="AP36" s="85"/>
      <c r="AQ36" s="85"/>
      <c r="AR36" s="85"/>
      <c r="AS36" s="85"/>
      <c r="AT36" s="85"/>
      <c r="AU36" s="85"/>
      <c r="AV36" s="85"/>
      <c r="AW36" s="92"/>
      <c r="AX36" s="93"/>
      <c r="AZ36" s="80"/>
      <c r="BA36" s="86"/>
      <c r="BB36" s="80"/>
      <c r="BC36" s="80"/>
      <c r="BD36" s="95"/>
    </row>
    <row r="37" spans="1:56">
      <c r="A37" s="78">
        <v>31</v>
      </c>
      <c r="B37" s="496"/>
      <c r="C37" s="546"/>
      <c r="D37" s="546"/>
      <c r="E37" s="77"/>
      <c r="I37" s="84"/>
      <c r="J37" s="85"/>
      <c r="K37" s="85"/>
      <c r="L37" s="85"/>
      <c r="M37" s="85"/>
      <c r="N37" s="85"/>
      <c r="O37" s="85"/>
      <c r="P37" s="86"/>
      <c r="Q37" s="90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6"/>
      <c r="AC37" s="90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6"/>
      <c r="AO37" s="90"/>
      <c r="AP37" s="85"/>
      <c r="AQ37" s="85"/>
      <c r="AR37" s="85"/>
      <c r="AS37" s="85"/>
      <c r="AT37" s="85"/>
      <c r="AU37" s="85"/>
      <c r="AV37" s="85"/>
      <c r="AW37" s="92"/>
      <c r="AX37" s="93"/>
      <c r="AZ37" s="80"/>
      <c r="BA37" s="86"/>
      <c r="BB37" s="80"/>
      <c r="BC37" s="80"/>
      <c r="BD37" s="95"/>
    </row>
    <row r="38" spans="1:56">
      <c r="A38" s="78">
        <v>32</v>
      </c>
      <c r="B38" s="496"/>
      <c r="C38" s="546"/>
      <c r="D38" s="546"/>
      <c r="E38" s="77"/>
      <c r="I38" s="84"/>
      <c r="J38" s="85"/>
      <c r="K38" s="85"/>
      <c r="L38" s="85"/>
      <c r="M38" s="85"/>
      <c r="N38" s="85"/>
      <c r="O38" s="85"/>
      <c r="P38" s="86"/>
      <c r="Q38" s="90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6"/>
      <c r="AC38" s="90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6"/>
      <c r="AO38" s="90"/>
      <c r="AP38" s="85"/>
      <c r="AQ38" s="85"/>
      <c r="AR38" s="85"/>
      <c r="AS38" s="85"/>
      <c r="AT38" s="85"/>
      <c r="AU38" s="85"/>
      <c r="AV38" s="85"/>
      <c r="AW38" s="92"/>
      <c r="AX38" s="93"/>
      <c r="AZ38" s="80"/>
      <c r="BA38" s="86"/>
      <c r="BB38" s="80"/>
      <c r="BC38" s="80"/>
      <c r="BD38" s="95"/>
    </row>
    <row r="39" spans="1:56">
      <c r="A39" s="78">
        <v>33</v>
      </c>
      <c r="B39" s="496"/>
      <c r="C39" s="546"/>
      <c r="D39" s="546"/>
      <c r="E39" s="77"/>
      <c r="I39" s="84"/>
      <c r="J39" s="85"/>
      <c r="K39" s="85"/>
      <c r="L39" s="85"/>
      <c r="M39" s="85"/>
      <c r="N39" s="85"/>
      <c r="O39" s="85"/>
      <c r="P39" s="86"/>
      <c r="Q39" s="90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6"/>
      <c r="AC39" s="90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6"/>
      <c r="AO39" s="90"/>
      <c r="AP39" s="85"/>
      <c r="AQ39" s="85"/>
      <c r="AR39" s="85"/>
      <c r="AS39" s="85"/>
      <c r="AT39" s="85"/>
      <c r="AU39" s="85"/>
      <c r="AV39" s="85"/>
      <c r="AW39" s="92"/>
      <c r="AX39" s="93"/>
      <c r="AZ39" s="80"/>
      <c r="BA39" s="86"/>
      <c r="BB39" s="80"/>
      <c r="BC39" s="80"/>
      <c r="BD39" s="95"/>
    </row>
    <row r="40" spans="1:56">
      <c r="A40" s="78">
        <v>34</v>
      </c>
      <c r="B40" s="552"/>
      <c r="C40" s="553"/>
      <c r="D40" s="553"/>
      <c r="E40" s="79"/>
      <c r="F40" s="80"/>
      <c r="G40" s="80"/>
      <c r="H40" s="80"/>
      <c r="I40" s="87"/>
      <c r="J40" s="87"/>
      <c r="K40" s="87"/>
      <c r="L40" s="87"/>
      <c r="M40" s="87"/>
      <c r="N40" s="87"/>
      <c r="O40" s="87"/>
      <c r="P40" s="88"/>
      <c r="Q40" s="91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8"/>
      <c r="AC40" s="91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8"/>
      <c r="AO40" s="91"/>
      <c r="AP40" s="87"/>
      <c r="AQ40" s="87"/>
      <c r="AR40" s="87"/>
      <c r="AS40" s="87"/>
      <c r="AT40" s="87"/>
      <c r="AU40" s="87"/>
      <c r="AV40" s="87"/>
      <c r="AW40" s="96"/>
      <c r="AX40" s="97"/>
      <c r="AY40" s="80"/>
      <c r="AZ40" s="80"/>
      <c r="BA40" s="86"/>
      <c r="BB40" s="98"/>
      <c r="BC40" s="98"/>
      <c r="BD40" s="99"/>
    </row>
    <row r="41" spans="1:56">
      <c r="A41" s="78">
        <v>35</v>
      </c>
      <c r="B41" s="81"/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89"/>
      <c r="N41" s="82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9"/>
      <c r="Z41" s="82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9"/>
      <c r="AL41" s="82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9"/>
      <c r="AX41" s="82"/>
      <c r="AY41" s="83"/>
      <c r="AZ41" s="100"/>
      <c r="BA41" s="86"/>
    </row>
    <row r="42" spans="1:56">
      <c r="A42" s="78">
        <v>36</v>
      </c>
      <c r="B42" s="81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9"/>
      <c r="N42" s="82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9"/>
      <c r="Z42" s="82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9"/>
      <c r="AL42" s="82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9"/>
      <c r="AX42" s="82"/>
      <c r="AY42" s="83"/>
      <c r="AZ42" s="100"/>
      <c r="BA42" s="86"/>
    </row>
    <row r="43" spans="1:56">
      <c r="A43" s="78">
        <v>37</v>
      </c>
      <c r="B43" s="81"/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9"/>
      <c r="N43" s="82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9"/>
      <c r="Z43" s="82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9"/>
      <c r="AL43" s="82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9"/>
      <c r="AX43" s="82"/>
      <c r="AY43" s="83"/>
      <c r="AZ43" s="100"/>
      <c r="BA43" s="86"/>
    </row>
    <row r="44" spans="1:56">
      <c r="A44" s="78">
        <v>38</v>
      </c>
      <c r="B44" s="81"/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9"/>
      <c r="N44" s="82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9"/>
      <c r="Z44" s="82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9"/>
      <c r="AL44" s="82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9"/>
      <c r="AX44" s="82"/>
      <c r="AY44" s="83"/>
      <c r="AZ44" s="100"/>
      <c r="BA44" s="86"/>
    </row>
    <row r="45" spans="1:56">
      <c r="A45" s="78">
        <v>39</v>
      </c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9"/>
      <c r="N45" s="82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9"/>
      <c r="Z45" s="82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9"/>
      <c r="AL45" s="82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9"/>
      <c r="AX45" s="82"/>
      <c r="AY45" s="83"/>
      <c r="AZ45" s="100"/>
      <c r="BA45" s="86"/>
    </row>
    <row r="46" spans="1:56">
      <c r="A46" s="78">
        <v>40</v>
      </c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9"/>
      <c r="N46" s="82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9"/>
      <c r="Z46" s="82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9"/>
      <c r="AL46" s="82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9"/>
      <c r="AX46" s="82"/>
      <c r="AY46" s="83"/>
      <c r="AZ46" s="100"/>
      <c r="BA46" s="86"/>
    </row>
  </sheetData>
  <mergeCells count="383">
    <mergeCell ref="B37:D37"/>
    <mergeCell ref="B38:D38"/>
    <mergeCell ref="B39:D39"/>
    <mergeCell ref="B40:D40"/>
    <mergeCell ref="A6:A7"/>
    <mergeCell ref="B6:D7"/>
    <mergeCell ref="BA6:BD7"/>
    <mergeCell ref="AK32:AN32"/>
    <mergeCell ref="AO32:AR32"/>
    <mergeCell ref="AS32:AV32"/>
    <mergeCell ref="AW32:AZ32"/>
    <mergeCell ref="BA32:BD32"/>
    <mergeCell ref="B33:D33"/>
    <mergeCell ref="B34:D34"/>
    <mergeCell ref="B35:D35"/>
    <mergeCell ref="B36:D36"/>
    <mergeCell ref="B32:D32"/>
    <mergeCell ref="E32:H32"/>
    <mergeCell ref="I32:L32"/>
    <mergeCell ref="M32:P32"/>
    <mergeCell ref="Q32:T32"/>
    <mergeCell ref="U32:X32"/>
    <mergeCell ref="Y32:AB32"/>
    <mergeCell ref="AC32:AF32"/>
    <mergeCell ref="AG32:AJ32"/>
    <mergeCell ref="AK30:AN30"/>
    <mergeCell ref="AO30:AR30"/>
    <mergeCell ref="AS30:AV30"/>
    <mergeCell ref="AW30:AZ30"/>
    <mergeCell ref="BA30:BD30"/>
    <mergeCell ref="B31:D31"/>
    <mergeCell ref="E31:H31"/>
    <mergeCell ref="I31:L31"/>
    <mergeCell ref="M31:P31"/>
    <mergeCell ref="Q31:T31"/>
    <mergeCell ref="U31:X31"/>
    <mergeCell ref="Y31:AB31"/>
    <mergeCell ref="AC31:AF31"/>
    <mergeCell ref="AG31:AJ31"/>
    <mergeCell ref="AK31:AN31"/>
    <mergeCell ref="AO31:AR31"/>
    <mergeCell ref="AS31:AV31"/>
    <mergeCell ref="AW31:AZ31"/>
    <mergeCell ref="BA31:BD31"/>
    <mergeCell ref="B30:D30"/>
    <mergeCell ref="E30:H30"/>
    <mergeCell ref="I30:L30"/>
    <mergeCell ref="M30:P30"/>
    <mergeCell ref="Q30:T30"/>
    <mergeCell ref="U30:X30"/>
    <mergeCell ref="Y30:AB30"/>
    <mergeCell ref="AC30:AF30"/>
    <mergeCell ref="AG30:AJ30"/>
    <mergeCell ref="AK28:AN28"/>
    <mergeCell ref="AO28:AR28"/>
    <mergeCell ref="AS28:AV28"/>
    <mergeCell ref="AW28:AZ28"/>
    <mergeCell ref="BA28:BD28"/>
    <mergeCell ref="B29:D29"/>
    <mergeCell ref="E29:H29"/>
    <mergeCell ref="I29:L29"/>
    <mergeCell ref="M29:P29"/>
    <mergeCell ref="Q29:T29"/>
    <mergeCell ref="U29:X29"/>
    <mergeCell ref="Y29:AB29"/>
    <mergeCell ref="AC29:AF29"/>
    <mergeCell ref="AG29:AJ29"/>
    <mergeCell ref="AK29:AN29"/>
    <mergeCell ref="AO29:AR29"/>
    <mergeCell ref="AS29:AV29"/>
    <mergeCell ref="AW29:AZ29"/>
    <mergeCell ref="BA29:BD29"/>
    <mergeCell ref="B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7:AN27"/>
    <mergeCell ref="AO27:AR27"/>
    <mergeCell ref="AS27:AV27"/>
    <mergeCell ref="AW27:AZ27"/>
    <mergeCell ref="BA27:BD27"/>
    <mergeCell ref="B26:D26"/>
    <mergeCell ref="E26:H26"/>
    <mergeCell ref="I26:L26"/>
    <mergeCell ref="M26:P26"/>
    <mergeCell ref="Q26:T26"/>
    <mergeCell ref="B27:D27"/>
    <mergeCell ref="E27:H27"/>
    <mergeCell ref="I27:L27"/>
    <mergeCell ref="M27:P27"/>
    <mergeCell ref="Q27:T27"/>
    <mergeCell ref="U27:X27"/>
    <mergeCell ref="Y27:AB27"/>
    <mergeCell ref="AC27:AF27"/>
    <mergeCell ref="AG27:AJ27"/>
    <mergeCell ref="U26:X26"/>
    <mergeCell ref="Y26:AB26"/>
    <mergeCell ref="AC26:AF26"/>
    <mergeCell ref="AG26:AJ26"/>
    <mergeCell ref="AK24:AN24"/>
    <mergeCell ref="AO24:AR24"/>
    <mergeCell ref="AS24:AV24"/>
    <mergeCell ref="AW24:AZ24"/>
    <mergeCell ref="BA24:BD24"/>
    <mergeCell ref="AK25:AN25"/>
    <mergeCell ref="AO25:AR25"/>
    <mergeCell ref="AS25:AV25"/>
    <mergeCell ref="AW25:AZ25"/>
    <mergeCell ref="BA25:BD25"/>
    <mergeCell ref="AK26:AN26"/>
    <mergeCell ref="AO26:AR26"/>
    <mergeCell ref="AS26:AV26"/>
    <mergeCell ref="AW26:AZ26"/>
    <mergeCell ref="BA26:BD26"/>
    <mergeCell ref="B25:D25"/>
    <mergeCell ref="E25:H25"/>
    <mergeCell ref="I25:L25"/>
    <mergeCell ref="M25:P25"/>
    <mergeCell ref="Q25:T25"/>
    <mergeCell ref="U25:X25"/>
    <mergeCell ref="Y25:AB25"/>
    <mergeCell ref="AC25:AF25"/>
    <mergeCell ref="AG25:AJ25"/>
    <mergeCell ref="B24:D24"/>
    <mergeCell ref="E24:H24"/>
    <mergeCell ref="I24:L24"/>
    <mergeCell ref="M24:P24"/>
    <mergeCell ref="Q24:T24"/>
    <mergeCell ref="U24:X24"/>
    <mergeCell ref="Y24:AB24"/>
    <mergeCell ref="AC24:AF24"/>
    <mergeCell ref="AG24:AJ24"/>
    <mergeCell ref="AK23:AN23"/>
    <mergeCell ref="AO23:AR23"/>
    <mergeCell ref="AS23:AV23"/>
    <mergeCell ref="AW23:AZ23"/>
    <mergeCell ref="BA23:BD23"/>
    <mergeCell ref="B22:D22"/>
    <mergeCell ref="E22:H22"/>
    <mergeCell ref="I22:L22"/>
    <mergeCell ref="M22:P22"/>
    <mergeCell ref="Q22:T22"/>
    <mergeCell ref="B23:D23"/>
    <mergeCell ref="E23:H23"/>
    <mergeCell ref="I23:L23"/>
    <mergeCell ref="M23:P23"/>
    <mergeCell ref="Q23:T23"/>
    <mergeCell ref="U23:X23"/>
    <mergeCell ref="Y23:AB23"/>
    <mergeCell ref="AC23:AF23"/>
    <mergeCell ref="AG23:AJ23"/>
    <mergeCell ref="U22:X22"/>
    <mergeCell ref="Y22:AB22"/>
    <mergeCell ref="AC22:AF22"/>
    <mergeCell ref="AG22:AJ22"/>
    <mergeCell ref="AK20:AN20"/>
    <mergeCell ref="AO20:AR20"/>
    <mergeCell ref="AS20:AV20"/>
    <mergeCell ref="AW20:AZ20"/>
    <mergeCell ref="BA20:BD20"/>
    <mergeCell ref="AK21:AN21"/>
    <mergeCell ref="AO21:AR21"/>
    <mergeCell ref="AS21:AV21"/>
    <mergeCell ref="AW21:AZ21"/>
    <mergeCell ref="BA21:BD21"/>
    <mergeCell ref="AK22:AN22"/>
    <mergeCell ref="AO22:AR22"/>
    <mergeCell ref="AS22:AV22"/>
    <mergeCell ref="AW22:AZ22"/>
    <mergeCell ref="BA22:BD22"/>
    <mergeCell ref="B21:D21"/>
    <mergeCell ref="E21:H21"/>
    <mergeCell ref="I21:L21"/>
    <mergeCell ref="M21:P21"/>
    <mergeCell ref="Q21:T21"/>
    <mergeCell ref="U21:X21"/>
    <mergeCell ref="Y21:AB21"/>
    <mergeCell ref="AC21:AF21"/>
    <mergeCell ref="AG21:AJ21"/>
    <mergeCell ref="B20:D20"/>
    <mergeCell ref="E20:H20"/>
    <mergeCell ref="I20:L20"/>
    <mergeCell ref="M20:P20"/>
    <mergeCell ref="Q20:T20"/>
    <mergeCell ref="U20:X20"/>
    <mergeCell ref="Y20:AB20"/>
    <mergeCell ref="AC20:AF20"/>
    <mergeCell ref="AG20:AJ20"/>
    <mergeCell ref="AK19:AN19"/>
    <mergeCell ref="AO19:AR19"/>
    <mergeCell ref="AS19:AV19"/>
    <mergeCell ref="AW19:AZ19"/>
    <mergeCell ref="BA19:BD19"/>
    <mergeCell ref="B18:D18"/>
    <mergeCell ref="E18:H18"/>
    <mergeCell ref="I18:L18"/>
    <mergeCell ref="M18:P18"/>
    <mergeCell ref="Q18:T18"/>
    <mergeCell ref="B19:D19"/>
    <mergeCell ref="E19:H19"/>
    <mergeCell ref="I19:L19"/>
    <mergeCell ref="M19:P19"/>
    <mergeCell ref="Q19:T19"/>
    <mergeCell ref="U19:X19"/>
    <mergeCell ref="Y19:AB19"/>
    <mergeCell ref="AC19:AF19"/>
    <mergeCell ref="AG19:AJ19"/>
    <mergeCell ref="U18:X18"/>
    <mergeCell ref="Y18:AB18"/>
    <mergeCell ref="AC18:AF18"/>
    <mergeCell ref="AG18:AJ18"/>
    <mergeCell ref="AK16:AN16"/>
    <mergeCell ref="AO16:AR16"/>
    <mergeCell ref="AS16:AV16"/>
    <mergeCell ref="AW16:AZ16"/>
    <mergeCell ref="BA16:BD16"/>
    <mergeCell ref="AK17:AN17"/>
    <mergeCell ref="AO17:AR17"/>
    <mergeCell ref="AS17:AV17"/>
    <mergeCell ref="AW17:AZ17"/>
    <mergeCell ref="BA17:BD17"/>
    <mergeCell ref="AK18:AN18"/>
    <mergeCell ref="AO18:AR18"/>
    <mergeCell ref="AS18:AV18"/>
    <mergeCell ref="AW18:AZ18"/>
    <mergeCell ref="BA18:BD18"/>
    <mergeCell ref="B17:D17"/>
    <mergeCell ref="E17:H17"/>
    <mergeCell ref="I17:L17"/>
    <mergeCell ref="M17:P17"/>
    <mergeCell ref="Q17:T17"/>
    <mergeCell ref="U17:X17"/>
    <mergeCell ref="Y17:AB17"/>
    <mergeCell ref="AC17:AF17"/>
    <mergeCell ref="AG17:AJ17"/>
    <mergeCell ref="B16:D16"/>
    <mergeCell ref="E16:H16"/>
    <mergeCell ref="I16:L16"/>
    <mergeCell ref="M16:P16"/>
    <mergeCell ref="Q16:T16"/>
    <mergeCell ref="U16:X16"/>
    <mergeCell ref="Y16:AB16"/>
    <mergeCell ref="AC16:AF16"/>
    <mergeCell ref="AG16:AJ16"/>
    <mergeCell ref="AK15:AN15"/>
    <mergeCell ref="AO15:AR15"/>
    <mergeCell ref="AS15:AV15"/>
    <mergeCell ref="AW15:AZ15"/>
    <mergeCell ref="BA15:BD15"/>
    <mergeCell ref="B14:D14"/>
    <mergeCell ref="E14:H14"/>
    <mergeCell ref="I14:L14"/>
    <mergeCell ref="M14:P14"/>
    <mergeCell ref="Q14:T14"/>
    <mergeCell ref="B15:D15"/>
    <mergeCell ref="E15:H15"/>
    <mergeCell ref="I15:L15"/>
    <mergeCell ref="M15:P15"/>
    <mergeCell ref="Q15:T15"/>
    <mergeCell ref="U15:X15"/>
    <mergeCell ref="Y15:AB15"/>
    <mergeCell ref="AC15:AF15"/>
    <mergeCell ref="AG15:AJ15"/>
    <mergeCell ref="U14:X14"/>
    <mergeCell ref="Y14:AB14"/>
    <mergeCell ref="AC14:AF14"/>
    <mergeCell ref="AG14:AJ14"/>
    <mergeCell ref="AK12:AN12"/>
    <mergeCell ref="AO12:AR12"/>
    <mergeCell ref="AS12:AV12"/>
    <mergeCell ref="AW12:AZ12"/>
    <mergeCell ref="BA12:BD12"/>
    <mergeCell ref="AK13:AN13"/>
    <mergeCell ref="AO13:AR13"/>
    <mergeCell ref="AS13:AV13"/>
    <mergeCell ref="AW13:AZ13"/>
    <mergeCell ref="BA13:BD13"/>
    <mergeCell ref="AK14:AN14"/>
    <mergeCell ref="AO14:AR14"/>
    <mergeCell ref="AS14:AV14"/>
    <mergeCell ref="AW14:AZ14"/>
    <mergeCell ref="BA14:BD14"/>
    <mergeCell ref="B13:D13"/>
    <mergeCell ref="E13:H13"/>
    <mergeCell ref="I13:L13"/>
    <mergeCell ref="M13:P13"/>
    <mergeCell ref="Q13:T13"/>
    <mergeCell ref="U13:X13"/>
    <mergeCell ref="Y13:AB13"/>
    <mergeCell ref="AC13:AF13"/>
    <mergeCell ref="AG13:AJ13"/>
    <mergeCell ref="B12:D12"/>
    <mergeCell ref="E12:H12"/>
    <mergeCell ref="I12:L12"/>
    <mergeCell ref="M12:P12"/>
    <mergeCell ref="Q12:T12"/>
    <mergeCell ref="U12:X12"/>
    <mergeCell ref="Y12:AB12"/>
    <mergeCell ref="AC12:AF12"/>
    <mergeCell ref="AG12:AJ12"/>
    <mergeCell ref="AS11:AV11"/>
    <mergeCell ref="AW11:AZ11"/>
    <mergeCell ref="BA11:BD11"/>
    <mergeCell ref="B10:D10"/>
    <mergeCell ref="E10:H10"/>
    <mergeCell ref="I10:L10"/>
    <mergeCell ref="M10:P10"/>
    <mergeCell ref="Q10:T10"/>
    <mergeCell ref="U10:X10"/>
    <mergeCell ref="Y10:AB10"/>
    <mergeCell ref="B11:D11"/>
    <mergeCell ref="M11:P11"/>
    <mergeCell ref="Q11:T11"/>
    <mergeCell ref="U11:X11"/>
    <mergeCell ref="Y11:AB11"/>
    <mergeCell ref="AC11:AF11"/>
    <mergeCell ref="AG11:AJ11"/>
    <mergeCell ref="AK11:AN11"/>
    <mergeCell ref="AO11:AR11"/>
    <mergeCell ref="AC10:AF10"/>
    <mergeCell ref="AG10:AJ10"/>
    <mergeCell ref="BA8:BD8"/>
    <mergeCell ref="B9:D9"/>
    <mergeCell ref="E9:H9"/>
    <mergeCell ref="I9:L9"/>
    <mergeCell ref="M9:P9"/>
    <mergeCell ref="Q9:T9"/>
    <mergeCell ref="U9:X9"/>
    <mergeCell ref="Y9:AB9"/>
    <mergeCell ref="AC9:AF9"/>
    <mergeCell ref="AG9:AJ9"/>
    <mergeCell ref="AK9:AN9"/>
    <mergeCell ref="AO9:AR9"/>
    <mergeCell ref="AS9:AV9"/>
    <mergeCell ref="AW9:AZ9"/>
    <mergeCell ref="BA9:BD9"/>
    <mergeCell ref="AK10:AN10"/>
    <mergeCell ref="AO10:AR10"/>
    <mergeCell ref="AS10:AV10"/>
    <mergeCell ref="AW10:AZ10"/>
    <mergeCell ref="BA10:BD10"/>
    <mergeCell ref="AK8:AN8"/>
    <mergeCell ref="AO8:AR8"/>
    <mergeCell ref="AS8:AV8"/>
    <mergeCell ref="AW8:AZ8"/>
    <mergeCell ref="E7:H7"/>
    <mergeCell ref="I7:L7"/>
    <mergeCell ref="M7:P7"/>
    <mergeCell ref="Q7:T7"/>
    <mergeCell ref="U7:X7"/>
    <mergeCell ref="Y7:AB7"/>
    <mergeCell ref="AC7:AF7"/>
    <mergeCell ref="AG7:AJ7"/>
    <mergeCell ref="B8:D8"/>
    <mergeCell ref="E8:H8"/>
    <mergeCell ref="I8:L8"/>
    <mergeCell ref="M8:P8"/>
    <mergeCell ref="Q8:T8"/>
    <mergeCell ref="U8:X8"/>
    <mergeCell ref="Y8:AB8"/>
    <mergeCell ref="AC8:AF8"/>
    <mergeCell ref="AG8:AJ8"/>
    <mergeCell ref="AK7:AN7"/>
    <mergeCell ref="B2:BD2"/>
    <mergeCell ref="A4:D4"/>
    <mergeCell ref="E4:N4"/>
    <mergeCell ref="P4:S4"/>
    <mergeCell ref="T4:AA4"/>
    <mergeCell ref="AB4:AK4"/>
    <mergeCell ref="AL4:AN4"/>
    <mergeCell ref="AO4:BD4"/>
    <mergeCell ref="E6:P6"/>
    <mergeCell ref="Q6:AB6"/>
    <mergeCell ref="AC6:AN6"/>
    <mergeCell ref="AO6:AZ6"/>
    <mergeCell ref="AO7:AR7"/>
    <mergeCell ref="AS7:AV7"/>
    <mergeCell ref="AW7:AZ7"/>
  </mergeCells>
  <conditionalFormatting sqref="I11">
    <cfRule type="cellIs" dxfId="8" priority="1" operator="lessThan">
      <formula>50.5</formula>
    </cfRule>
  </conditionalFormatting>
  <conditionalFormatting sqref="B8:D40">
    <cfRule type="cellIs" dxfId="7" priority="3" operator="equal">
      <formula>" , "</formula>
    </cfRule>
  </conditionalFormatting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A46"/>
  <sheetViews>
    <sheetView topLeftCell="A3" workbookViewId="0">
      <selection activeCell="U11" sqref="U11:X46"/>
    </sheetView>
  </sheetViews>
  <sheetFormatPr baseColWidth="10" defaultColWidth="11" defaultRowHeight="13"/>
  <cols>
    <col min="2" max="2" width="8.1640625" customWidth="1"/>
    <col min="3" max="3" width="11.5" hidden="1" customWidth="1"/>
    <col min="6" max="6" width="7" customWidth="1"/>
    <col min="7" max="8" width="11.5" hidden="1" customWidth="1"/>
    <col min="11" max="11" width="1.1640625" hidden="1" customWidth="1"/>
    <col min="12" max="12" width="11.5" hidden="1" customWidth="1"/>
    <col min="15" max="15" width="1.83203125" customWidth="1"/>
    <col min="16" max="16" width="11.5" hidden="1" customWidth="1"/>
    <col min="18" max="18" width="8.5" customWidth="1"/>
    <col min="19" max="20" width="11.5" hidden="1" customWidth="1"/>
    <col min="23" max="23" width="4.83203125" customWidth="1"/>
    <col min="24" max="24" width="11.5" hidden="1" customWidth="1"/>
  </cols>
  <sheetData>
    <row r="1" spans="1:27" ht="8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" customHeight="1">
      <c r="A2" s="561" t="s">
        <v>219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"/>
      <c r="Z2" s="56"/>
      <c r="AA2" s="56"/>
    </row>
    <row r="3" spans="1:27" ht="18.75" customHeight="1">
      <c r="A3" s="563" t="s">
        <v>220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"/>
      <c r="Z3" s="56"/>
      <c r="AA3" s="56"/>
    </row>
    <row r="4" spans="1:27" ht="9" customHeight="1">
      <c r="A4" s="55"/>
      <c r="B4" s="56"/>
      <c r="C4" s="55"/>
      <c r="D4" s="5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</row>
    <row r="5" spans="1:27">
      <c r="A5" s="565" t="s">
        <v>221</v>
      </c>
      <c r="B5" s="399"/>
      <c r="C5" s="566"/>
      <c r="D5" s="567"/>
      <c r="E5" s="567"/>
      <c r="F5" s="568" t="s">
        <v>222</v>
      </c>
      <c r="G5" s="399"/>
      <c r="H5" s="569"/>
      <c r="I5" s="570"/>
      <c r="J5" s="570"/>
      <c r="K5" s="570"/>
      <c r="L5" s="570"/>
      <c r="M5" s="570"/>
      <c r="N5" s="570"/>
      <c r="O5" s="570"/>
      <c r="P5" s="571" t="s">
        <v>204</v>
      </c>
      <c r="Q5" s="399"/>
      <c r="R5" s="569"/>
      <c r="S5" s="570"/>
      <c r="T5" s="570"/>
      <c r="U5" s="568" t="s">
        <v>223</v>
      </c>
      <c r="V5" s="399"/>
      <c r="W5" s="569"/>
      <c r="X5" s="570"/>
      <c r="Y5" s="56"/>
      <c r="Z5" s="56"/>
      <c r="AA5" s="56"/>
    </row>
    <row r="6" spans="1:27" ht="7.5" customHeight="1">
      <c r="A6" s="57"/>
      <c r="B6" s="57"/>
      <c r="C6" s="57"/>
      <c r="D6" s="58"/>
      <c r="E6" s="58"/>
      <c r="F6" s="58"/>
      <c r="G6" s="59"/>
      <c r="H6" s="60"/>
      <c r="I6" s="60"/>
      <c r="J6" s="60"/>
      <c r="K6" s="60"/>
      <c r="L6" s="60"/>
      <c r="M6" s="60"/>
      <c r="N6" s="60"/>
      <c r="O6" s="62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</row>
    <row r="7" spans="1:27" ht="15" customHeight="1">
      <c r="A7" s="572" t="s">
        <v>224</v>
      </c>
      <c r="B7" s="573"/>
      <c r="C7" s="573"/>
      <c r="D7" s="573"/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4"/>
      <c r="Y7" s="63"/>
      <c r="Z7" s="63"/>
      <c r="AA7" s="63"/>
    </row>
    <row r="8" spans="1:27" ht="15" customHeight="1">
      <c r="A8" s="582" t="s">
        <v>225</v>
      </c>
      <c r="B8" s="583"/>
      <c r="C8" s="583"/>
      <c r="D8" s="583"/>
      <c r="E8" s="583"/>
      <c r="F8" s="583"/>
      <c r="G8" s="583"/>
      <c r="H8" s="584"/>
      <c r="I8" s="575" t="s">
        <v>226</v>
      </c>
      <c r="J8" s="576"/>
      <c r="K8" s="576"/>
      <c r="L8" s="576"/>
      <c r="M8" s="576"/>
      <c r="N8" s="576"/>
      <c r="O8" s="576"/>
      <c r="P8" s="576"/>
      <c r="Q8" s="576"/>
      <c r="R8" s="576"/>
      <c r="S8" s="576"/>
      <c r="T8" s="576"/>
      <c r="U8" s="576"/>
      <c r="V8" s="576"/>
      <c r="W8" s="576"/>
      <c r="X8" s="384"/>
      <c r="Y8" s="64"/>
      <c r="Z8" s="64"/>
      <c r="AA8" s="64"/>
    </row>
    <row r="9" spans="1:27">
      <c r="A9" s="585"/>
      <c r="B9" s="586"/>
      <c r="C9" s="586"/>
      <c r="D9" s="586"/>
      <c r="E9" s="586"/>
      <c r="F9" s="586"/>
      <c r="G9" s="586"/>
      <c r="H9" s="587"/>
      <c r="I9" s="577" t="s">
        <v>227</v>
      </c>
      <c r="J9" s="578"/>
      <c r="K9" s="578"/>
      <c r="L9" s="578"/>
      <c r="M9" s="578"/>
      <c r="N9" s="578"/>
      <c r="O9" s="578"/>
      <c r="P9" s="578"/>
      <c r="Q9" s="578"/>
      <c r="R9" s="578"/>
      <c r="S9" s="578"/>
      <c r="T9" s="578"/>
      <c r="U9" s="591" t="s">
        <v>217</v>
      </c>
      <c r="V9" s="592"/>
      <c r="W9" s="592"/>
      <c r="X9" s="593"/>
      <c r="Y9" s="64"/>
      <c r="Z9" s="64"/>
      <c r="AA9" s="64"/>
    </row>
    <row r="10" spans="1:27" ht="15" customHeight="1">
      <c r="A10" s="588"/>
      <c r="B10" s="589"/>
      <c r="C10" s="589"/>
      <c r="D10" s="589"/>
      <c r="E10" s="589"/>
      <c r="F10" s="589"/>
      <c r="G10" s="589"/>
      <c r="H10" s="590"/>
      <c r="I10" s="579" t="s">
        <v>206</v>
      </c>
      <c r="J10" s="580"/>
      <c r="K10" s="580"/>
      <c r="L10" s="581"/>
      <c r="M10" s="579" t="s">
        <v>207</v>
      </c>
      <c r="N10" s="580"/>
      <c r="O10" s="580"/>
      <c r="P10" s="581"/>
      <c r="Q10" s="579" t="s">
        <v>208</v>
      </c>
      <c r="R10" s="580"/>
      <c r="S10" s="580"/>
      <c r="T10" s="581"/>
      <c r="U10" s="594"/>
      <c r="V10" s="580"/>
      <c r="W10" s="580"/>
      <c r="X10" s="581"/>
      <c r="Y10" s="64"/>
      <c r="Z10" s="64"/>
      <c r="AA10" s="64"/>
    </row>
    <row r="11" spans="1:27" ht="6.75" customHeight="1">
      <c r="A11" s="595" t="s">
        <v>201</v>
      </c>
      <c r="B11" s="411"/>
      <c r="C11" s="412"/>
      <c r="D11" s="596" t="e">
        <f>[1]ACT1!G4</f>
        <v>#REF!</v>
      </c>
      <c r="E11" s="411"/>
      <c r="F11" s="411"/>
      <c r="G11" s="411"/>
      <c r="H11" s="412"/>
      <c r="I11" s="597"/>
      <c r="J11" s="411"/>
      <c r="K11" s="411"/>
      <c r="L11" s="412"/>
      <c r="M11" s="597"/>
      <c r="N11" s="411"/>
      <c r="O11" s="411"/>
      <c r="P11" s="412"/>
      <c r="Q11" s="597"/>
      <c r="R11" s="411"/>
      <c r="S11" s="411"/>
      <c r="T11" s="412"/>
      <c r="U11" s="598"/>
      <c r="V11" s="592"/>
      <c r="W11" s="592"/>
      <c r="X11" s="593"/>
      <c r="Y11" s="65"/>
      <c r="Z11" s="65"/>
      <c r="AA11" s="65"/>
    </row>
    <row r="12" spans="1:27" ht="6.75" customHeight="1">
      <c r="A12" s="420"/>
      <c r="B12" s="399"/>
      <c r="C12" s="425"/>
      <c r="D12" s="420"/>
      <c r="E12" s="399"/>
      <c r="F12" s="399"/>
      <c r="G12" s="399"/>
      <c r="H12" s="425"/>
      <c r="I12" s="420"/>
      <c r="J12" s="399"/>
      <c r="K12" s="399"/>
      <c r="L12" s="425"/>
      <c r="M12" s="420"/>
      <c r="N12" s="399"/>
      <c r="O12" s="399"/>
      <c r="P12" s="425"/>
      <c r="Q12" s="420"/>
      <c r="R12" s="399"/>
      <c r="S12" s="399"/>
      <c r="T12" s="425"/>
      <c r="U12" s="599"/>
      <c r="V12" s="600"/>
      <c r="W12" s="600"/>
      <c r="X12" s="601"/>
      <c r="Y12" s="65"/>
      <c r="Z12" s="65"/>
      <c r="AA12" s="65"/>
    </row>
    <row r="13" spans="1:27" ht="6.75" customHeight="1">
      <c r="A13" s="420"/>
      <c r="B13" s="399"/>
      <c r="C13" s="425"/>
      <c r="D13" s="420"/>
      <c r="E13" s="399"/>
      <c r="F13" s="399"/>
      <c r="G13" s="399"/>
      <c r="H13" s="425"/>
      <c r="I13" s="420"/>
      <c r="J13" s="399"/>
      <c r="K13" s="399"/>
      <c r="L13" s="425"/>
      <c r="M13" s="420"/>
      <c r="N13" s="399"/>
      <c r="O13" s="399"/>
      <c r="P13" s="425"/>
      <c r="Q13" s="420"/>
      <c r="R13" s="399"/>
      <c r="S13" s="399"/>
      <c r="T13" s="425"/>
      <c r="U13" s="599"/>
      <c r="V13" s="600"/>
      <c r="W13" s="600"/>
      <c r="X13" s="601"/>
      <c r="Y13" s="65"/>
      <c r="Z13" s="65"/>
      <c r="AA13" s="65"/>
    </row>
    <row r="14" spans="1:27" ht="6.75" customHeight="1">
      <c r="A14" s="420"/>
      <c r="B14" s="399"/>
      <c r="C14" s="425"/>
      <c r="D14" s="420"/>
      <c r="E14" s="399"/>
      <c r="F14" s="399"/>
      <c r="G14" s="399"/>
      <c r="H14" s="425"/>
      <c r="I14" s="420"/>
      <c r="J14" s="399"/>
      <c r="K14" s="399"/>
      <c r="L14" s="425"/>
      <c r="M14" s="420"/>
      <c r="N14" s="399"/>
      <c r="O14" s="399"/>
      <c r="P14" s="425"/>
      <c r="Q14" s="420"/>
      <c r="R14" s="399"/>
      <c r="S14" s="399"/>
      <c r="T14" s="425"/>
      <c r="U14" s="599"/>
      <c r="V14" s="600"/>
      <c r="W14" s="600"/>
      <c r="X14" s="601"/>
      <c r="Y14" s="65"/>
      <c r="Z14" s="65"/>
      <c r="AA14" s="65"/>
    </row>
    <row r="15" spans="1:27" ht="6.75" customHeight="1">
      <c r="A15" s="420"/>
      <c r="B15" s="399"/>
      <c r="C15" s="425"/>
      <c r="D15" s="420"/>
      <c r="E15" s="399"/>
      <c r="F15" s="399"/>
      <c r="G15" s="399"/>
      <c r="H15" s="425"/>
      <c r="I15" s="420"/>
      <c r="J15" s="399"/>
      <c r="K15" s="399"/>
      <c r="L15" s="425"/>
      <c r="M15" s="420"/>
      <c r="N15" s="399"/>
      <c r="O15" s="399"/>
      <c r="P15" s="425"/>
      <c r="Q15" s="420"/>
      <c r="R15" s="399"/>
      <c r="S15" s="399"/>
      <c r="T15" s="425"/>
      <c r="U15" s="599"/>
      <c r="V15" s="600"/>
      <c r="W15" s="600"/>
      <c r="X15" s="601"/>
      <c r="Y15" s="65"/>
      <c r="Z15" s="65"/>
      <c r="AA15" s="65"/>
    </row>
    <row r="16" spans="1:27" ht="6.75" customHeight="1">
      <c r="A16" s="420"/>
      <c r="B16" s="399"/>
      <c r="C16" s="425"/>
      <c r="D16" s="420"/>
      <c r="E16" s="399"/>
      <c r="F16" s="399"/>
      <c r="G16" s="399"/>
      <c r="H16" s="425"/>
      <c r="I16" s="420"/>
      <c r="J16" s="399"/>
      <c r="K16" s="399"/>
      <c r="L16" s="425"/>
      <c r="M16" s="420"/>
      <c r="N16" s="399"/>
      <c r="O16" s="399"/>
      <c r="P16" s="425"/>
      <c r="Q16" s="420"/>
      <c r="R16" s="399"/>
      <c r="S16" s="399"/>
      <c r="T16" s="425"/>
      <c r="U16" s="599"/>
      <c r="V16" s="600"/>
      <c r="W16" s="600"/>
      <c r="X16" s="601"/>
      <c r="Y16" s="65"/>
      <c r="Z16" s="65"/>
      <c r="AA16" s="65"/>
    </row>
    <row r="17" spans="1:27" ht="6.75" customHeight="1">
      <c r="A17" s="420"/>
      <c r="B17" s="399"/>
      <c r="C17" s="425"/>
      <c r="D17" s="420"/>
      <c r="E17" s="399"/>
      <c r="F17" s="399"/>
      <c r="G17" s="399"/>
      <c r="H17" s="425"/>
      <c r="I17" s="420"/>
      <c r="J17" s="399"/>
      <c r="K17" s="399"/>
      <c r="L17" s="425"/>
      <c r="M17" s="420"/>
      <c r="N17" s="399"/>
      <c r="O17" s="399"/>
      <c r="P17" s="425"/>
      <c r="Q17" s="420"/>
      <c r="R17" s="399"/>
      <c r="S17" s="399"/>
      <c r="T17" s="425"/>
      <c r="U17" s="599"/>
      <c r="V17" s="600"/>
      <c r="W17" s="600"/>
      <c r="X17" s="601"/>
      <c r="Y17" s="65"/>
      <c r="Z17" s="65"/>
      <c r="AA17" s="65"/>
    </row>
    <row r="18" spans="1:27" ht="6.75" customHeight="1">
      <c r="A18" s="420"/>
      <c r="B18" s="399"/>
      <c r="C18" s="425"/>
      <c r="D18" s="420"/>
      <c r="E18" s="399"/>
      <c r="F18" s="399"/>
      <c r="G18" s="399"/>
      <c r="H18" s="425"/>
      <c r="I18" s="420"/>
      <c r="J18" s="399"/>
      <c r="K18" s="399"/>
      <c r="L18" s="425"/>
      <c r="M18" s="420"/>
      <c r="N18" s="399"/>
      <c r="O18" s="399"/>
      <c r="P18" s="425"/>
      <c r="Q18" s="420"/>
      <c r="R18" s="399"/>
      <c r="S18" s="399"/>
      <c r="T18" s="425"/>
      <c r="U18" s="599"/>
      <c r="V18" s="600"/>
      <c r="W18" s="600"/>
      <c r="X18" s="601"/>
      <c r="Y18" s="65"/>
      <c r="Z18" s="65"/>
      <c r="AA18" s="65"/>
    </row>
    <row r="19" spans="1:27" ht="6.75" customHeight="1">
      <c r="A19" s="602"/>
      <c r="B19" s="513"/>
      <c r="C19" s="514"/>
      <c r="D19" s="602"/>
      <c r="E19" s="513"/>
      <c r="F19" s="513"/>
      <c r="G19" s="513"/>
      <c r="H19" s="514"/>
      <c r="I19" s="602"/>
      <c r="J19" s="513"/>
      <c r="K19" s="513"/>
      <c r="L19" s="514"/>
      <c r="M19" s="602"/>
      <c r="N19" s="513"/>
      <c r="O19" s="513"/>
      <c r="P19" s="514"/>
      <c r="Q19" s="602"/>
      <c r="R19" s="513"/>
      <c r="S19" s="513"/>
      <c r="T19" s="514"/>
      <c r="U19" s="599"/>
      <c r="V19" s="600"/>
      <c r="W19" s="600"/>
      <c r="X19" s="601"/>
      <c r="Y19" s="65"/>
      <c r="Z19" s="65"/>
      <c r="AA19" s="65"/>
    </row>
    <row r="20" spans="1:27" ht="6.75" customHeight="1">
      <c r="A20" s="595" t="s">
        <v>210</v>
      </c>
      <c r="B20" s="411"/>
      <c r="C20" s="412"/>
      <c r="D20" s="596" t="e">
        <f>[1]ACT2!G4</f>
        <v>#REF!</v>
      </c>
      <c r="E20" s="411"/>
      <c r="F20" s="411"/>
      <c r="G20" s="411"/>
      <c r="H20" s="412"/>
      <c r="I20" s="597"/>
      <c r="J20" s="411"/>
      <c r="K20" s="411"/>
      <c r="L20" s="412"/>
      <c r="M20" s="597"/>
      <c r="N20" s="411"/>
      <c r="O20" s="411"/>
      <c r="P20" s="412"/>
      <c r="Q20" s="597"/>
      <c r="R20" s="411"/>
      <c r="S20" s="411"/>
      <c r="T20" s="412"/>
      <c r="U20" s="599"/>
      <c r="V20" s="600"/>
      <c r="W20" s="600"/>
      <c r="X20" s="601"/>
      <c r="Y20" s="65"/>
      <c r="Z20" s="65"/>
      <c r="AA20" s="65"/>
    </row>
    <row r="21" spans="1:27" ht="6.75" customHeight="1">
      <c r="A21" s="420"/>
      <c r="B21" s="399"/>
      <c r="C21" s="425"/>
      <c r="D21" s="420"/>
      <c r="E21" s="399"/>
      <c r="F21" s="399"/>
      <c r="G21" s="399"/>
      <c r="H21" s="425"/>
      <c r="I21" s="420"/>
      <c r="J21" s="399"/>
      <c r="K21" s="399"/>
      <c r="L21" s="425"/>
      <c r="M21" s="420"/>
      <c r="N21" s="399"/>
      <c r="O21" s="399"/>
      <c r="P21" s="425"/>
      <c r="Q21" s="420"/>
      <c r="R21" s="399"/>
      <c r="S21" s="399"/>
      <c r="T21" s="425"/>
      <c r="U21" s="599"/>
      <c r="V21" s="600"/>
      <c r="W21" s="600"/>
      <c r="X21" s="601"/>
      <c r="Y21" s="65"/>
      <c r="Z21" s="65"/>
      <c r="AA21" s="65"/>
    </row>
    <row r="22" spans="1:27" ht="6.75" customHeight="1">
      <c r="A22" s="420"/>
      <c r="B22" s="399"/>
      <c r="C22" s="425"/>
      <c r="D22" s="420"/>
      <c r="E22" s="399"/>
      <c r="F22" s="399"/>
      <c r="G22" s="399"/>
      <c r="H22" s="425"/>
      <c r="I22" s="420"/>
      <c r="J22" s="399"/>
      <c r="K22" s="399"/>
      <c r="L22" s="425"/>
      <c r="M22" s="420"/>
      <c r="N22" s="399"/>
      <c r="O22" s="399"/>
      <c r="P22" s="425"/>
      <c r="Q22" s="420"/>
      <c r="R22" s="399"/>
      <c r="S22" s="399"/>
      <c r="T22" s="425"/>
      <c r="U22" s="599"/>
      <c r="V22" s="600"/>
      <c r="W22" s="600"/>
      <c r="X22" s="601"/>
      <c r="Y22" s="65"/>
      <c r="Z22" s="65"/>
      <c r="AA22" s="65"/>
    </row>
    <row r="23" spans="1:27" ht="6.75" customHeight="1">
      <c r="A23" s="420"/>
      <c r="B23" s="399"/>
      <c r="C23" s="425"/>
      <c r="D23" s="420"/>
      <c r="E23" s="399"/>
      <c r="F23" s="399"/>
      <c r="G23" s="399"/>
      <c r="H23" s="425"/>
      <c r="I23" s="420"/>
      <c r="J23" s="399"/>
      <c r="K23" s="399"/>
      <c r="L23" s="425"/>
      <c r="M23" s="420"/>
      <c r="N23" s="399"/>
      <c r="O23" s="399"/>
      <c r="P23" s="425"/>
      <c r="Q23" s="420"/>
      <c r="R23" s="399"/>
      <c r="S23" s="399"/>
      <c r="T23" s="425"/>
      <c r="U23" s="599"/>
      <c r="V23" s="600"/>
      <c r="W23" s="600"/>
      <c r="X23" s="601"/>
      <c r="Y23" s="65"/>
      <c r="Z23" s="65"/>
      <c r="AA23" s="65"/>
    </row>
    <row r="24" spans="1:27" ht="6.75" customHeight="1">
      <c r="A24" s="420"/>
      <c r="B24" s="399"/>
      <c r="C24" s="425"/>
      <c r="D24" s="420"/>
      <c r="E24" s="399"/>
      <c r="F24" s="399"/>
      <c r="G24" s="399"/>
      <c r="H24" s="425"/>
      <c r="I24" s="420"/>
      <c r="J24" s="399"/>
      <c r="K24" s="399"/>
      <c r="L24" s="425"/>
      <c r="M24" s="420"/>
      <c r="N24" s="399"/>
      <c r="O24" s="399"/>
      <c r="P24" s="425"/>
      <c r="Q24" s="420"/>
      <c r="R24" s="399"/>
      <c r="S24" s="399"/>
      <c r="T24" s="425"/>
      <c r="U24" s="599"/>
      <c r="V24" s="600"/>
      <c r="W24" s="600"/>
      <c r="X24" s="601"/>
      <c r="Y24" s="65"/>
      <c r="Z24" s="65"/>
      <c r="AA24" s="65"/>
    </row>
    <row r="25" spans="1:27" ht="6.75" customHeight="1">
      <c r="A25" s="420"/>
      <c r="B25" s="399"/>
      <c r="C25" s="425"/>
      <c r="D25" s="420"/>
      <c r="E25" s="399"/>
      <c r="F25" s="399"/>
      <c r="G25" s="399"/>
      <c r="H25" s="425"/>
      <c r="I25" s="420"/>
      <c r="J25" s="399"/>
      <c r="K25" s="399"/>
      <c r="L25" s="425"/>
      <c r="M25" s="420"/>
      <c r="N25" s="399"/>
      <c r="O25" s="399"/>
      <c r="P25" s="425"/>
      <c r="Q25" s="420"/>
      <c r="R25" s="399"/>
      <c r="S25" s="399"/>
      <c r="T25" s="425"/>
      <c r="U25" s="599"/>
      <c r="V25" s="600"/>
      <c r="W25" s="600"/>
      <c r="X25" s="601"/>
      <c r="Y25" s="65"/>
      <c r="Z25" s="65"/>
      <c r="AA25" s="65"/>
    </row>
    <row r="26" spans="1:27" ht="6.75" customHeight="1">
      <c r="A26" s="420"/>
      <c r="B26" s="399"/>
      <c r="C26" s="425"/>
      <c r="D26" s="420"/>
      <c r="E26" s="399"/>
      <c r="F26" s="399"/>
      <c r="G26" s="399"/>
      <c r="H26" s="425"/>
      <c r="I26" s="420"/>
      <c r="J26" s="399"/>
      <c r="K26" s="399"/>
      <c r="L26" s="425"/>
      <c r="M26" s="420"/>
      <c r="N26" s="399"/>
      <c r="O26" s="399"/>
      <c r="P26" s="425"/>
      <c r="Q26" s="420"/>
      <c r="R26" s="399"/>
      <c r="S26" s="399"/>
      <c r="T26" s="425"/>
      <c r="U26" s="599"/>
      <c r="V26" s="600"/>
      <c r="W26" s="600"/>
      <c r="X26" s="601"/>
      <c r="Y26" s="65"/>
      <c r="Z26" s="65"/>
      <c r="AA26" s="65"/>
    </row>
    <row r="27" spans="1:27" ht="6.75" customHeight="1">
      <c r="A27" s="420"/>
      <c r="B27" s="399"/>
      <c r="C27" s="425"/>
      <c r="D27" s="420"/>
      <c r="E27" s="399"/>
      <c r="F27" s="399"/>
      <c r="G27" s="399"/>
      <c r="H27" s="425"/>
      <c r="I27" s="420"/>
      <c r="J27" s="399"/>
      <c r="K27" s="399"/>
      <c r="L27" s="425"/>
      <c r="M27" s="420"/>
      <c r="N27" s="399"/>
      <c r="O27" s="399"/>
      <c r="P27" s="425"/>
      <c r="Q27" s="420"/>
      <c r="R27" s="399"/>
      <c r="S27" s="399"/>
      <c r="T27" s="425"/>
      <c r="U27" s="599"/>
      <c r="V27" s="600"/>
      <c r="W27" s="600"/>
      <c r="X27" s="601"/>
      <c r="Y27" s="65"/>
      <c r="Z27" s="65"/>
      <c r="AA27" s="65"/>
    </row>
    <row r="28" spans="1:27" ht="6.75" customHeight="1">
      <c r="A28" s="602"/>
      <c r="B28" s="513"/>
      <c r="C28" s="514"/>
      <c r="D28" s="602"/>
      <c r="E28" s="513"/>
      <c r="F28" s="513"/>
      <c r="G28" s="513"/>
      <c r="H28" s="514"/>
      <c r="I28" s="602"/>
      <c r="J28" s="513"/>
      <c r="K28" s="513"/>
      <c r="L28" s="514"/>
      <c r="M28" s="602"/>
      <c r="N28" s="513"/>
      <c r="O28" s="513"/>
      <c r="P28" s="514"/>
      <c r="Q28" s="602"/>
      <c r="R28" s="513"/>
      <c r="S28" s="513"/>
      <c r="T28" s="514"/>
      <c r="U28" s="599"/>
      <c r="V28" s="600"/>
      <c r="W28" s="600"/>
      <c r="X28" s="601"/>
      <c r="Y28" s="65"/>
      <c r="Z28" s="65"/>
      <c r="AA28" s="65"/>
    </row>
    <row r="29" spans="1:27" ht="6.75" customHeight="1">
      <c r="A29" s="595" t="s">
        <v>212</v>
      </c>
      <c r="B29" s="411"/>
      <c r="C29" s="412"/>
      <c r="D29" s="596" t="e">
        <f>[1]ACT3!G4</f>
        <v>#REF!</v>
      </c>
      <c r="E29" s="411"/>
      <c r="F29" s="411"/>
      <c r="G29" s="411"/>
      <c r="H29" s="412"/>
      <c r="I29" s="597"/>
      <c r="J29" s="411"/>
      <c r="K29" s="411"/>
      <c r="L29" s="412"/>
      <c r="M29" s="597"/>
      <c r="N29" s="411"/>
      <c r="O29" s="411"/>
      <c r="P29" s="412"/>
      <c r="Q29" s="597"/>
      <c r="R29" s="411"/>
      <c r="S29" s="411"/>
      <c r="T29" s="412"/>
      <c r="U29" s="599"/>
      <c r="V29" s="600"/>
      <c r="W29" s="600"/>
      <c r="X29" s="601"/>
      <c r="Y29" s="65"/>
      <c r="Z29" s="65"/>
      <c r="AA29" s="65"/>
    </row>
    <row r="30" spans="1:27" ht="6.75" customHeight="1">
      <c r="A30" s="420"/>
      <c r="B30" s="399"/>
      <c r="C30" s="425"/>
      <c r="D30" s="420"/>
      <c r="E30" s="399"/>
      <c r="F30" s="399"/>
      <c r="G30" s="399"/>
      <c r="H30" s="425"/>
      <c r="I30" s="420"/>
      <c r="J30" s="399"/>
      <c r="K30" s="399"/>
      <c r="L30" s="425"/>
      <c r="M30" s="420"/>
      <c r="N30" s="399"/>
      <c r="O30" s="399"/>
      <c r="P30" s="425"/>
      <c r="Q30" s="420"/>
      <c r="R30" s="399"/>
      <c r="S30" s="399"/>
      <c r="T30" s="425"/>
      <c r="U30" s="599"/>
      <c r="V30" s="600"/>
      <c r="W30" s="600"/>
      <c r="X30" s="601"/>
      <c r="Y30" s="65"/>
      <c r="Z30" s="65"/>
      <c r="AA30" s="65"/>
    </row>
    <row r="31" spans="1:27" ht="6.75" customHeight="1">
      <c r="A31" s="420"/>
      <c r="B31" s="399"/>
      <c r="C31" s="425"/>
      <c r="D31" s="420"/>
      <c r="E31" s="399"/>
      <c r="F31" s="399"/>
      <c r="G31" s="399"/>
      <c r="H31" s="425"/>
      <c r="I31" s="420"/>
      <c r="J31" s="399"/>
      <c r="K31" s="399"/>
      <c r="L31" s="425"/>
      <c r="M31" s="420"/>
      <c r="N31" s="399"/>
      <c r="O31" s="399"/>
      <c r="P31" s="425"/>
      <c r="Q31" s="420"/>
      <c r="R31" s="399"/>
      <c r="S31" s="399"/>
      <c r="T31" s="425"/>
      <c r="U31" s="599"/>
      <c r="V31" s="600"/>
      <c r="W31" s="600"/>
      <c r="X31" s="601"/>
      <c r="Y31" s="65"/>
      <c r="Z31" s="65"/>
      <c r="AA31" s="65"/>
    </row>
    <row r="32" spans="1:27" ht="6.75" customHeight="1">
      <c r="A32" s="420"/>
      <c r="B32" s="399"/>
      <c r="C32" s="425"/>
      <c r="D32" s="420"/>
      <c r="E32" s="399"/>
      <c r="F32" s="399"/>
      <c r="G32" s="399"/>
      <c r="H32" s="425"/>
      <c r="I32" s="420"/>
      <c r="J32" s="399"/>
      <c r="K32" s="399"/>
      <c r="L32" s="425"/>
      <c r="M32" s="420"/>
      <c r="N32" s="399"/>
      <c r="O32" s="399"/>
      <c r="P32" s="425"/>
      <c r="Q32" s="420"/>
      <c r="R32" s="399"/>
      <c r="S32" s="399"/>
      <c r="T32" s="425"/>
      <c r="U32" s="599"/>
      <c r="V32" s="600"/>
      <c r="W32" s="600"/>
      <c r="X32" s="601"/>
      <c r="Y32" s="65"/>
      <c r="Z32" s="65"/>
      <c r="AA32" s="65"/>
    </row>
    <row r="33" spans="1:27" ht="6.75" customHeight="1">
      <c r="A33" s="420"/>
      <c r="B33" s="399"/>
      <c r="C33" s="425"/>
      <c r="D33" s="420"/>
      <c r="E33" s="399"/>
      <c r="F33" s="399"/>
      <c r="G33" s="399"/>
      <c r="H33" s="425"/>
      <c r="I33" s="420"/>
      <c r="J33" s="399"/>
      <c r="K33" s="399"/>
      <c r="L33" s="425"/>
      <c r="M33" s="420"/>
      <c r="N33" s="399"/>
      <c r="O33" s="399"/>
      <c r="P33" s="425"/>
      <c r="Q33" s="420"/>
      <c r="R33" s="399"/>
      <c r="S33" s="399"/>
      <c r="T33" s="425"/>
      <c r="U33" s="599"/>
      <c r="V33" s="600"/>
      <c r="W33" s="600"/>
      <c r="X33" s="601"/>
      <c r="Y33" s="65"/>
      <c r="Z33" s="65"/>
      <c r="AA33" s="65"/>
    </row>
    <row r="34" spans="1:27" ht="6.75" customHeight="1">
      <c r="A34" s="420"/>
      <c r="B34" s="399"/>
      <c r="C34" s="425"/>
      <c r="D34" s="420"/>
      <c r="E34" s="399"/>
      <c r="F34" s="399"/>
      <c r="G34" s="399"/>
      <c r="H34" s="425"/>
      <c r="I34" s="420"/>
      <c r="J34" s="399"/>
      <c r="K34" s="399"/>
      <c r="L34" s="425"/>
      <c r="M34" s="420"/>
      <c r="N34" s="399"/>
      <c r="O34" s="399"/>
      <c r="P34" s="425"/>
      <c r="Q34" s="420"/>
      <c r="R34" s="399"/>
      <c r="S34" s="399"/>
      <c r="T34" s="425"/>
      <c r="U34" s="599"/>
      <c r="V34" s="600"/>
      <c r="W34" s="600"/>
      <c r="X34" s="601"/>
      <c r="Y34" s="65"/>
      <c r="Z34" s="65"/>
      <c r="AA34" s="65"/>
    </row>
    <row r="35" spans="1:27" ht="6.75" customHeight="1">
      <c r="A35" s="420"/>
      <c r="B35" s="399"/>
      <c r="C35" s="425"/>
      <c r="D35" s="420"/>
      <c r="E35" s="399"/>
      <c r="F35" s="399"/>
      <c r="G35" s="399"/>
      <c r="H35" s="425"/>
      <c r="I35" s="420"/>
      <c r="J35" s="399"/>
      <c r="K35" s="399"/>
      <c r="L35" s="425"/>
      <c r="M35" s="420"/>
      <c r="N35" s="399"/>
      <c r="O35" s="399"/>
      <c r="P35" s="425"/>
      <c r="Q35" s="420"/>
      <c r="R35" s="399"/>
      <c r="S35" s="399"/>
      <c r="T35" s="425"/>
      <c r="U35" s="599"/>
      <c r="V35" s="600"/>
      <c r="W35" s="600"/>
      <c r="X35" s="601"/>
      <c r="Y35" s="65"/>
      <c r="Z35" s="65"/>
      <c r="AA35" s="65"/>
    </row>
    <row r="36" spans="1:27" ht="6.75" customHeight="1">
      <c r="A36" s="420"/>
      <c r="B36" s="399"/>
      <c r="C36" s="425"/>
      <c r="D36" s="420"/>
      <c r="E36" s="399"/>
      <c r="F36" s="399"/>
      <c r="G36" s="399"/>
      <c r="H36" s="425"/>
      <c r="I36" s="420"/>
      <c r="J36" s="399"/>
      <c r="K36" s="399"/>
      <c r="L36" s="425"/>
      <c r="M36" s="420"/>
      <c r="N36" s="399"/>
      <c r="O36" s="399"/>
      <c r="P36" s="425"/>
      <c r="Q36" s="420"/>
      <c r="R36" s="399"/>
      <c r="S36" s="399"/>
      <c r="T36" s="425"/>
      <c r="U36" s="599"/>
      <c r="V36" s="600"/>
      <c r="W36" s="600"/>
      <c r="X36" s="601"/>
      <c r="Y36" s="65"/>
      <c r="Z36" s="65"/>
      <c r="AA36" s="65"/>
    </row>
    <row r="37" spans="1:27" ht="6.75" customHeight="1">
      <c r="A37" s="602"/>
      <c r="B37" s="513"/>
      <c r="C37" s="514"/>
      <c r="D37" s="602"/>
      <c r="E37" s="513"/>
      <c r="F37" s="513"/>
      <c r="G37" s="513"/>
      <c r="H37" s="514"/>
      <c r="I37" s="602"/>
      <c r="J37" s="513"/>
      <c r="K37" s="513"/>
      <c r="L37" s="514"/>
      <c r="M37" s="602"/>
      <c r="N37" s="513"/>
      <c r="O37" s="513"/>
      <c r="P37" s="514"/>
      <c r="Q37" s="602"/>
      <c r="R37" s="513"/>
      <c r="S37" s="513"/>
      <c r="T37" s="514"/>
      <c r="U37" s="599"/>
      <c r="V37" s="600"/>
      <c r="W37" s="600"/>
      <c r="X37" s="601"/>
      <c r="Y37" s="65"/>
      <c r="Z37" s="65"/>
      <c r="AA37" s="65"/>
    </row>
    <row r="38" spans="1:27" ht="6.75" customHeight="1">
      <c r="A38" s="595" t="s">
        <v>214</v>
      </c>
      <c r="B38" s="411"/>
      <c r="C38" s="412"/>
      <c r="D38" s="596" t="e">
        <f>[1]CT4!G4</f>
        <v>#REF!</v>
      </c>
      <c r="E38" s="411"/>
      <c r="F38" s="411"/>
      <c r="G38" s="411"/>
      <c r="H38" s="412"/>
      <c r="I38" s="597"/>
      <c r="J38" s="411"/>
      <c r="K38" s="411"/>
      <c r="L38" s="412"/>
      <c r="M38" s="597"/>
      <c r="N38" s="411"/>
      <c r="O38" s="411"/>
      <c r="P38" s="412"/>
      <c r="Q38" s="597"/>
      <c r="R38" s="411"/>
      <c r="S38" s="411"/>
      <c r="T38" s="412"/>
      <c r="U38" s="599"/>
      <c r="V38" s="600"/>
      <c r="W38" s="600"/>
      <c r="X38" s="601"/>
      <c r="Y38" s="65"/>
      <c r="Z38" s="65"/>
      <c r="AA38" s="65"/>
    </row>
    <row r="39" spans="1:27" ht="6.75" customHeight="1">
      <c r="A39" s="420"/>
      <c r="B39" s="399"/>
      <c r="C39" s="425"/>
      <c r="D39" s="420"/>
      <c r="E39" s="399"/>
      <c r="F39" s="399"/>
      <c r="G39" s="399"/>
      <c r="H39" s="425"/>
      <c r="I39" s="420"/>
      <c r="J39" s="399"/>
      <c r="K39" s="399"/>
      <c r="L39" s="425"/>
      <c r="M39" s="420"/>
      <c r="N39" s="399"/>
      <c r="O39" s="399"/>
      <c r="P39" s="425"/>
      <c r="Q39" s="420"/>
      <c r="R39" s="399"/>
      <c r="S39" s="399"/>
      <c r="T39" s="425"/>
      <c r="U39" s="599"/>
      <c r="V39" s="600"/>
      <c r="W39" s="600"/>
      <c r="X39" s="601"/>
      <c r="Y39" s="65"/>
      <c r="Z39" s="65"/>
      <c r="AA39" s="65"/>
    </row>
    <row r="40" spans="1:27" ht="6.75" customHeight="1">
      <c r="A40" s="420"/>
      <c r="B40" s="399"/>
      <c r="C40" s="425"/>
      <c r="D40" s="420"/>
      <c r="E40" s="399"/>
      <c r="F40" s="399"/>
      <c r="G40" s="399"/>
      <c r="H40" s="425"/>
      <c r="I40" s="420"/>
      <c r="J40" s="399"/>
      <c r="K40" s="399"/>
      <c r="L40" s="425"/>
      <c r="M40" s="420"/>
      <c r="N40" s="399"/>
      <c r="O40" s="399"/>
      <c r="P40" s="425"/>
      <c r="Q40" s="420"/>
      <c r="R40" s="399"/>
      <c r="S40" s="399"/>
      <c r="T40" s="425"/>
      <c r="U40" s="599"/>
      <c r="V40" s="600"/>
      <c r="W40" s="600"/>
      <c r="X40" s="601"/>
      <c r="Y40" s="65"/>
      <c r="Z40" s="65"/>
      <c r="AA40" s="65"/>
    </row>
    <row r="41" spans="1:27" ht="6.75" customHeight="1">
      <c r="A41" s="420"/>
      <c r="B41" s="399"/>
      <c r="C41" s="425"/>
      <c r="D41" s="420"/>
      <c r="E41" s="399"/>
      <c r="F41" s="399"/>
      <c r="G41" s="399"/>
      <c r="H41" s="425"/>
      <c r="I41" s="420"/>
      <c r="J41" s="399"/>
      <c r="K41" s="399"/>
      <c r="L41" s="425"/>
      <c r="M41" s="420"/>
      <c r="N41" s="399"/>
      <c r="O41" s="399"/>
      <c r="P41" s="425"/>
      <c r="Q41" s="420"/>
      <c r="R41" s="399"/>
      <c r="S41" s="399"/>
      <c r="T41" s="425"/>
      <c r="U41" s="599"/>
      <c r="V41" s="600"/>
      <c r="W41" s="600"/>
      <c r="X41" s="601"/>
      <c r="Y41" s="65"/>
      <c r="Z41" s="65"/>
      <c r="AA41" s="65"/>
    </row>
    <row r="42" spans="1:27" ht="6.75" customHeight="1">
      <c r="A42" s="420"/>
      <c r="B42" s="399"/>
      <c r="C42" s="425"/>
      <c r="D42" s="420"/>
      <c r="E42" s="399"/>
      <c r="F42" s="399"/>
      <c r="G42" s="399"/>
      <c r="H42" s="425"/>
      <c r="I42" s="420"/>
      <c r="J42" s="399"/>
      <c r="K42" s="399"/>
      <c r="L42" s="425"/>
      <c r="M42" s="420"/>
      <c r="N42" s="399"/>
      <c r="O42" s="399"/>
      <c r="P42" s="425"/>
      <c r="Q42" s="420"/>
      <c r="R42" s="399"/>
      <c r="S42" s="399"/>
      <c r="T42" s="425"/>
      <c r="U42" s="599"/>
      <c r="V42" s="600"/>
      <c r="W42" s="600"/>
      <c r="X42" s="601"/>
      <c r="Y42" s="65"/>
      <c r="Z42" s="65"/>
      <c r="AA42" s="65"/>
    </row>
    <row r="43" spans="1:27" ht="6.75" customHeight="1">
      <c r="A43" s="420"/>
      <c r="B43" s="399"/>
      <c r="C43" s="425"/>
      <c r="D43" s="420"/>
      <c r="E43" s="399"/>
      <c r="F43" s="399"/>
      <c r="G43" s="399"/>
      <c r="H43" s="425"/>
      <c r="I43" s="420"/>
      <c r="J43" s="399"/>
      <c r="K43" s="399"/>
      <c r="L43" s="425"/>
      <c r="M43" s="420"/>
      <c r="N43" s="399"/>
      <c r="O43" s="399"/>
      <c r="P43" s="425"/>
      <c r="Q43" s="420"/>
      <c r="R43" s="399"/>
      <c r="S43" s="399"/>
      <c r="T43" s="425"/>
      <c r="U43" s="599"/>
      <c r="V43" s="600"/>
      <c r="W43" s="600"/>
      <c r="X43" s="601"/>
      <c r="Y43" s="65"/>
      <c r="Z43" s="65"/>
      <c r="AA43" s="65"/>
    </row>
    <row r="44" spans="1:27" ht="6.75" customHeight="1">
      <c r="A44" s="420"/>
      <c r="B44" s="399"/>
      <c r="C44" s="425"/>
      <c r="D44" s="420"/>
      <c r="E44" s="399"/>
      <c r="F44" s="399"/>
      <c r="G44" s="399"/>
      <c r="H44" s="425"/>
      <c r="I44" s="420"/>
      <c r="J44" s="399"/>
      <c r="K44" s="399"/>
      <c r="L44" s="425"/>
      <c r="M44" s="420"/>
      <c r="N44" s="399"/>
      <c r="O44" s="399"/>
      <c r="P44" s="425"/>
      <c r="Q44" s="420"/>
      <c r="R44" s="399"/>
      <c r="S44" s="399"/>
      <c r="T44" s="425"/>
      <c r="U44" s="599"/>
      <c r="V44" s="600"/>
      <c r="W44" s="600"/>
      <c r="X44" s="601"/>
      <c r="Y44" s="65"/>
      <c r="Z44" s="65"/>
      <c r="AA44" s="65"/>
    </row>
    <row r="45" spans="1:27" ht="6.75" customHeight="1">
      <c r="A45" s="420"/>
      <c r="B45" s="399"/>
      <c r="C45" s="425"/>
      <c r="D45" s="420"/>
      <c r="E45" s="399"/>
      <c r="F45" s="399"/>
      <c r="G45" s="399"/>
      <c r="H45" s="425"/>
      <c r="I45" s="420"/>
      <c r="J45" s="399"/>
      <c r="K45" s="399"/>
      <c r="L45" s="425"/>
      <c r="M45" s="420"/>
      <c r="N45" s="399"/>
      <c r="O45" s="399"/>
      <c r="P45" s="425"/>
      <c r="Q45" s="420"/>
      <c r="R45" s="399"/>
      <c r="S45" s="399"/>
      <c r="T45" s="425"/>
      <c r="U45" s="599"/>
      <c r="V45" s="600"/>
      <c r="W45" s="600"/>
      <c r="X45" s="601"/>
      <c r="Y45" s="65"/>
      <c r="Z45" s="65"/>
      <c r="AA45" s="65"/>
    </row>
    <row r="46" spans="1:27" ht="6.75" customHeight="1">
      <c r="A46" s="421"/>
      <c r="B46" s="402"/>
      <c r="C46" s="427"/>
      <c r="D46" s="421"/>
      <c r="E46" s="402"/>
      <c r="F46" s="402"/>
      <c r="G46" s="402"/>
      <c r="H46" s="427"/>
      <c r="I46" s="421"/>
      <c r="J46" s="402"/>
      <c r="K46" s="402"/>
      <c r="L46" s="427"/>
      <c r="M46" s="421"/>
      <c r="N46" s="402"/>
      <c r="O46" s="402"/>
      <c r="P46" s="427"/>
      <c r="Q46" s="421"/>
      <c r="R46" s="402"/>
      <c r="S46" s="402"/>
      <c r="T46" s="427"/>
      <c r="U46" s="594"/>
      <c r="V46" s="580"/>
      <c r="W46" s="580"/>
      <c r="X46" s="581"/>
      <c r="Y46" s="65"/>
      <c r="Z46" s="65"/>
      <c r="AA46" s="65"/>
    </row>
  </sheetData>
  <mergeCells count="39">
    <mergeCell ref="U11:X46"/>
    <mergeCell ref="A20:C28"/>
    <mergeCell ref="D20:H28"/>
    <mergeCell ref="I20:L28"/>
    <mergeCell ref="M20:P28"/>
    <mergeCell ref="Q20:T28"/>
    <mergeCell ref="A11:C19"/>
    <mergeCell ref="D11:H19"/>
    <mergeCell ref="I11:L19"/>
    <mergeCell ref="M11:P19"/>
    <mergeCell ref="Q11:T19"/>
    <mergeCell ref="A29:C37"/>
    <mergeCell ref="D29:H37"/>
    <mergeCell ref="I29:L37"/>
    <mergeCell ref="M29:P37"/>
    <mergeCell ref="Q29:T37"/>
    <mergeCell ref="A38:C46"/>
    <mergeCell ref="D38:H46"/>
    <mergeCell ref="I38:L46"/>
    <mergeCell ref="M38:P46"/>
    <mergeCell ref="Q38:T46"/>
    <mergeCell ref="A7:X7"/>
    <mergeCell ref="I8:X8"/>
    <mergeCell ref="I9:T9"/>
    <mergeCell ref="I10:L10"/>
    <mergeCell ref="M10:P10"/>
    <mergeCell ref="Q10:T10"/>
    <mergeCell ref="A8:H10"/>
    <mergeCell ref="U9:X10"/>
    <mergeCell ref="A2:X2"/>
    <mergeCell ref="A3:X3"/>
    <mergeCell ref="A5:B5"/>
    <mergeCell ref="C5:E5"/>
    <mergeCell ref="F5:G5"/>
    <mergeCell ref="H5:O5"/>
    <mergeCell ref="P5:Q5"/>
    <mergeCell ref="R5:T5"/>
    <mergeCell ref="U5:V5"/>
    <mergeCell ref="W5:X5"/>
  </mergeCells>
  <conditionalFormatting sqref="I11:X46">
    <cfRule type="cellIs" dxfId="6" priority="3" operator="equal">
      <formula>0</formula>
    </cfRule>
  </conditionalFormatting>
  <pageMargins left="0.7" right="0.7" top="0.75" bottom="0.75" header="0.3" footer="0.3"/>
  <pageSetup orientation="portrait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D9FC08"/>
    <pageSetUpPr fitToPage="1"/>
  </sheetPr>
  <dimension ref="A1:BD1000"/>
  <sheetViews>
    <sheetView workbookViewId="0">
      <pane xSplit="4" ySplit="7" topLeftCell="E8" activePane="bottomRight" state="frozen"/>
      <selection pane="topRight"/>
      <selection pane="bottomLeft"/>
      <selection pane="bottomRight" activeCell="E8" sqref="E8:H8"/>
    </sheetView>
  </sheetViews>
  <sheetFormatPr baseColWidth="10" defaultColWidth="14.5" defaultRowHeight="15" customHeight="1"/>
  <cols>
    <col min="1" max="1" width="2.5" customWidth="1"/>
    <col min="2" max="2" width="3.5" customWidth="1"/>
    <col min="3" max="3" width="6.33203125" customWidth="1"/>
    <col min="4" max="4" width="4.83203125" customWidth="1"/>
    <col min="5" max="52" width="4.6640625" customWidth="1"/>
    <col min="53" max="55" width="6.1640625" customWidth="1"/>
    <col min="56" max="56" width="10" customWidth="1"/>
  </cols>
  <sheetData>
    <row r="1" spans="1:56" ht="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2" customHeight="1">
      <c r="A2" s="66"/>
      <c r="B2" s="517" t="str">
        <f>UPPER(CONCATENATE("B  O  L  E  T  Í  N       A  N  U  A  L     -     G  E  S  T  I  Ó  N       ",CARATULA!D16))</f>
        <v xml:space="preserve">B  O  L  E  T  Í  N       A  N  U  A  L     -     G  E  S  T  I  Ó  N   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</row>
    <row r="3" spans="1:56" ht="4.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</row>
    <row r="4" spans="1:56" ht="12" customHeight="1">
      <c r="A4" s="518" t="s">
        <v>31</v>
      </c>
      <c r="B4" s="376"/>
      <c r="C4" s="376"/>
      <c r="D4" s="376"/>
      <c r="E4" s="519">
        <f>CARATULA!D10</f>
        <v>0</v>
      </c>
      <c r="F4" s="376"/>
      <c r="G4" s="376"/>
      <c r="H4" s="376"/>
      <c r="I4" s="376"/>
      <c r="J4" s="376"/>
      <c r="K4" s="376"/>
      <c r="L4" s="376"/>
      <c r="M4" s="376"/>
      <c r="N4" s="376"/>
      <c r="O4" s="71"/>
      <c r="P4" s="520" t="s">
        <v>204</v>
      </c>
      <c r="Q4" s="376"/>
      <c r="R4" s="376"/>
      <c r="S4" s="376"/>
      <c r="T4" s="521" t="str">
        <f>UPPER(CARATULA!D15)</f>
        <v/>
      </c>
      <c r="U4" s="376"/>
      <c r="V4" s="376"/>
      <c r="W4" s="376"/>
      <c r="X4" s="376"/>
      <c r="Y4" s="376"/>
      <c r="Z4" s="376"/>
      <c r="AA4" s="376"/>
      <c r="AB4" s="522" t="s">
        <v>159</v>
      </c>
      <c r="AC4" s="376"/>
      <c r="AD4" s="376"/>
      <c r="AE4" s="376"/>
      <c r="AF4" s="376"/>
      <c r="AG4" s="376"/>
      <c r="AH4" s="376"/>
      <c r="AI4" s="376"/>
      <c r="AJ4" s="376"/>
      <c r="AK4" s="376"/>
      <c r="AL4" s="523" t="s">
        <v>28</v>
      </c>
      <c r="AM4" s="376"/>
      <c r="AN4" s="376"/>
      <c r="AO4" s="519" t="str">
        <f>UPPER(CARATULA!D13)</f>
        <v/>
      </c>
      <c r="AP4" s="376"/>
      <c r="AQ4" s="376"/>
      <c r="AR4" s="376"/>
      <c r="AS4" s="376"/>
      <c r="AT4" s="376"/>
      <c r="AU4" s="376"/>
      <c r="AV4" s="376"/>
      <c r="AW4" s="376"/>
      <c r="AX4" s="376"/>
      <c r="AY4" s="376"/>
      <c r="AZ4" s="376"/>
      <c r="BA4" s="376"/>
      <c r="BB4" s="376"/>
      <c r="BC4" s="376"/>
      <c r="BD4" s="376"/>
    </row>
    <row r="5" spans="1:56" ht="6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</row>
    <row r="6" spans="1:56" ht="33" customHeight="1">
      <c r="A6" s="554" t="s">
        <v>136</v>
      </c>
      <c r="B6" s="555" t="s">
        <v>161</v>
      </c>
      <c r="C6" s="411"/>
      <c r="D6" s="412"/>
      <c r="E6" s="524" t="str">
        <f>'ACT1'!G4</f>
        <v>DESARROLLO DE LA COMUNICACIÓN LENGUAJES Y ARTES (música, Artes Plásticas y Visuales, Ciencias Sociales - Recreación)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525" t="str">
        <f>'ACT2'!G4</f>
        <v>DESARROLLO DEL CONOCIMIENTO Y DE LA PRODUCCIÓN (Metemática y Tecnica Tecnológica).</v>
      </c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526" t="str">
        <f>'ACT3'!G4</f>
        <v>DESARROLLO BIO-PSICOSOCIAL (Ciencias Neturales).</v>
      </c>
      <c r="AD6" s="407"/>
      <c r="AE6" s="407"/>
      <c r="AF6" s="407"/>
      <c r="AG6" s="407"/>
      <c r="AH6" s="407"/>
      <c r="AI6" s="407"/>
      <c r="AJ6" s="407"/>
      <c r="AK6" s="407"/>
      <c r="AL6" s="407"/>
      <c r="AM6" s="407"/>
      <c r="AN6" s="407"/>
      <c r="AO6" s="525" t="str">
        <f>'CT4'!G4</f>
        <v>DESARROLLO SOCIOCULTURAL, AFECTIVO Y ESPIRITUAL (Valores Espiritualidades y Religiones</v>
      </c>
      <c r="AP6" s="407"/>
      <c r="AQ6" s="407"/>
      <c r="AR6" s="407"/>
      <c r="AS6" s="407"/>
      <c r="AT6" s="407"/>
      <c r="AU6" s="407"/>
      <c r="AV6" s="407"/>
      <c r="AW6" s="407"/>
      <c r="AX6" s="407"/>
      <c r="AY6" s="407"/>
      <c r="AZ6" s="407"/>
      <c r="BA6" s="556" t="s">
        <v>217</v>
      </c>
      <c r="BB6" s="411"/>
      <c r="BC6" s="411"/>
      <c r="BD6" s="412"/>
    </row>
    <row r="7" spans="1:56" ht="15.75" customHeight="1">
      <c r="A7" s="421"/>
      <c r="B7" s="421"/>
      <c r="C7" s="402"/>
      <c r="D7" s="427"/>
      <c r="E7" s="538" t="s">
        <v>206</v>
      </c>
      <c r="F7" s="407"/>
      <c r="G7" s="407"/>
      <c r="H7" s="528"/>
      <c r="I7" s="516" t="s">
        <v>207</v>
      </c>
      <c r="J7" s="407"/>
      <c r="K7" s="407"/>
      <c r="L7" s="528"/>
      <c r="M7" s="516" t="s">
        <v>208</v>
      </c>
      <c r="N7" s="407"/>
      <c r="O7" s="407"/>
      <c r="P7" s="528"/>
      <c r="Q7" s="527" t="s">
        <v>206</v>
      </c>
      <c r="R7" s="407"/>
      <c r="S7" s="407"/>
      <c r="T7" s="528"/>
      <c r="U7" s="529" t="s">
        <v>207</v>
      </c>
      <c r="V7" s="407"/>
      <c r="W7" s="407"/>
      <c r="X7" s="528"/>
      <c r="Y7" s="529" t="s">
        <v>208</v>
      </c>
      <c r="Z7" s="407"/>
      <c r="AA7" s="407"/>
      <c r="AB7" s="409"/>
      <c r="AC7" s="538" t="s">
        <v>206</v>
      </c>
      <c r="AD7" s="407"/>
      <c r="AE7" s="407"/>
      <c r="AF7" s="528"/>
      <c r="AG7" s="516" t="s">
        <v>207</v>
      </c>
      <c r="AH7" s="407"/>
      <c r="AI7" s="407"/>
      <c r="AJ7" s="528"/>
      <c r="AK7" s="516" t="s">
        <v>208</v>
      </c>
      <c r="AL7" s="407"/>
      <c r="AM7" s="407"/>
      <c r="AN7" s="409"/>
      <c r="AO7" s="527" t="s">
        <v>206</v>
      </c>
      <c r="AP7" s="407"/>
      <c r="AQ7" s="407"/>
      <c r="AR7" s="528"/>
      <c r="AS7" s="529" t="s">
        <v>207</v>
      </c>
      <c r="AT7" s="407"/>
      <c r="AU7" s="407"/>
      <c r="AV7" s="528"/>
      <c r="AW7" s="529" t="s">
        <v>208</v>
      </c>
      <c r="AX7" s="407"/>
      <c r="AY7" s="407"/>
      <c r="AZ7" s="409"/>
      <c r="BA7" s="421"/>
      <c r="BB7" s="402"/>
      <c r="BC7" s="402"/>
      <c r="BD7" s="427"/>
    </row>
    <row r="8" spans="1:56" ht="36" customHeight="1">
      <c r="A8" s="67">
        <v>1</v>
      </c>
      <c r="B8" s="496" t="str">
        <f>FEB!B8</f>
        <v/>
      </c>
      <c r="C8" s="497"/>
      <c r="D8" s="506"/>
      <c r="E8" s="533" t="str">
        <f>IF(ISBLANK('ACT1'!E8),"",'ACT1'!E8)</f>
        <v/>
      </c>
      <c r="F8" s="603"/>
      <c r="G8" s="603"/>
      <c r="H8" s="604"/>
      <c r="I8" s="536" t="str">
        <f>IF(ISBLANK('ACT1'!I8),"",'ACT1'!I8)</f>
        <v/>
      </c>
      <c r="J8" s="603"/>
      <c r="K8" s="603"/>
      <c r="L8" s="604"/>
      <c r="M8" s="536" t="str">
        <f>IF(ISBLANK('ACT1'!M8),"",'ACT1'!M8)</f>
        <v/>
      </c>
      <c r="N8" s="603"/>
      <c r="O8" s="603"/>
      <c r="P8" s="604"/>
      <c r="Q8" s="533" t="str">
        <f>IF(ISBLANK('ACT2'!E8),"",'ACT2'!E8)</f>
        <v/>
      </c>
      <c r="R8" s="603"/>
      <c r="S8" s="603"/>
      <c r="T8" s="604"/>
      <c r="U8" s="536" t="str">
        <f>IF(ISBLANK('ACT2'!I8),"",'ACT2'!I8)</f>
        <v/>
      </c>
      <c r="V8" s="603"/>
      <c r="W8" s="603"/>
      <c r="X8" s="604"/>
      <c r="Y8" s="536" t="str">
        <f>IF(ISBLANK('ACT2'!M8),"",'ACT2'!M8)</f>
        <v/>
      </c>
      <c r="Z8" s="603"/>
      <c r="AA8" s="603"/>
      <c r="AB8" s="605"/>
      <c r="AC8" s="533" t="str">
        <f>IF(ISBLANK('ACT3'!E8),"",'ACT3'!E8)</f>
        <v/>
      </c>
      <c r="AD8" s="603"/>
      <c r="AE8" s="603"/>
      <c r="AF8" s="604"/>
      <c r="AG8" s="536" t="str">
        <f>IF(ISBLANK('ACT3'!I8),"",'ACT3'!I8)</f>
        <v/>
      </c>
      <c r="AH8" s="603"/>
      <c r="AI8" s="603"/>
      <c r="AJ8" s="604"/>
      <c r="AK8" s="536" t="str">
        <f>IF(ISBLANK('ACT3'!M8),"",'ACT3'!M8)</f>
        <v/>
      </c>
      <c r="AL8" s="603"/>
      <c r="AM8" s="603"/>
      <c r="AN8" s="605"/>
      <c r="AO8" s="533" t="str">
        <f>IF(ISBLANK('CT4'!E8),"",'CT4'!E8)</f>
        <v/>
      </c>
      <c r="AP8" s="603"/>
      <c r="AQ8" s="603"/>
      <c r="AR8" s="604"/>
      <c r="AS8" s="536" t="str">
        <f>IF(ISBLANK('CT4'!I8),"",'CT4'!I8)</f>
        <v/>
      </c>
      <c r="AT8" s="603"/>
      <c r="AU8" s="603"/>
      <c r="AV8" s="604"/>
      <c r="AW8" s="536" t="str">
        <f>IF(ISBLANK('CT4'!M8),"",'CT4'!M8)</f>
        <v/>
      </c>
      <c r="AX8" s="603"/>
      <c r="AY8" s="603"/>
      <c r="AZ8" s="605"/>
      <c r="BA8" s="607"/>
      <c r="BB8" s="509"/>
      <c r="BC8" s="509"/>
      <c r="BD8" s="510"/>
    </row>
    <row r="9" spans="1:56" ht="36" customHeight="1">
      <c r="A9" s="68">
        <v>2</v>
      </c>
      <c r="B9" s="496" t="str">
        <f>FEB!B9</f>
        <v/>
      </c>
      <c r="C9" s="497"/>
      <c r="D9" s="506"/>
      <c r="E9" s="539" t="str">
        <f>IF(ISBLANK('ACT1'!E9),"",'ACT1'!E9)</f>
        <v/>
      </c>
      <c r="F9" s="497"/>
      <c r="G9" s="497"/>
      <c r="H9" s="606"/>
      <c r="I9" s="542" t="str">
        <f>IF(ISBLANK('ACT1'!I9),"",'ACT1'!I9)</f>
        <v/>
      </c>
      <c r="J9" s="497"/>
      <c r="K9" s="497"/>
      <c r="L9" s="606"/>
      <c r="M9" s="542" t="str">
        <f>IF(ISBLANK('ACT1'!M9),"",'ACT1'!M9)</f>
        <v/>
      </c>
      <c r="N9" s="497"/>
      <c r="O9" s="497"/>
      <c r="P9" s="606"/>
      <c r="Q9" s="539" t="str">
        <f>IF(ISBLANK('ACT2'!E9),"",'ACT2'!E9)</f>
        <v/>
      </c>
      <c r="R9" s="497"/>
      <c r="S9" s="497"/>
      <c r="T9" s="606"/>
      <c r="U9" s="542" t="str">
        <f>IF(ISBLANK('ACT2'!I9),"",'ACT2'!I9)</f>
        <v/>
      </c>
      <c r="V9" s="497"/>
      <c r="W9" s="497"/>
      <c r="X9" s="606"/>
      <c r="Y9" s="542" t="str">
        <f>IF(ISBLANK('ACT2'!M9),"",'ACT2'!M9)</f>
        <v/>
      </c>
      <c r="Z9" s="497"/>
      <c r="AA9" s="497"/>
      <c r="AB9" s="506"/>
      <c r="AC9" s="539" t="str">
        <f>IF(ISBLANK('ACT3'!E9),"",'ACT3'!E9)</f>
        <v/>
      </c>
      <c r="AD9" s="497"/>
      <c r="AE9" s="497"/>
      <c r="AF9" s="606"/>
      <c r="AG9" s="542" t="str">
        <f>IF(ISBLANK('ACT3'!I9),"",'ACT3'!I9)</f>
        <v/>
      </c>
      <c r="AH9" s="497"/>
      <c r="AI9" s="497"/>
      <c r="AJ9" s="606"/>
      <c r="AK9" s="542" t="str">
        <f>IF(ISBLANK('ACT3'!M9),"",'ACT3'!M9)</f>
        <v/>
      </c>
      <c r="AL9" s="497"/>
      <c r="AM9" s="497"/>
      <c r="AN9" s="506"/>
      <c r="AO9" s="539" t="str">
        <f>IF(ISBLANK('CT4'!E9),"",'CT4'!E9)</f>
        <v/>
      </c>
      <c r="AP9" s="497"/>
      <c r="AQ9" s="497"/>
      <c r="AR9" s="606"/>
      <c r="AS9" s="542" t="str">
        <f>IF(ISBLANK('CT4'!I9),"",'CT4'!I9)</f>
        <v/>
      </c>
      <c r="AT9" s="497"/>
      <c r="AU9" s="497"/>
      <c r="AV9" s="606"/>
      <c r="AW9" s="542" t="str">
        <f>IF(ISBLANK('CT4'!M9),"",'CT4'!M9)</f>
        <v/>
      </c>
      <c r="AX9" s="497"/>
      <c r="AY9" s="497"/>
      <c r="AZ9" s="506"/>
      <c r="BA9" s="608"/>
      <c r="BB9" s="509"/>
      <c r="BC9" s="509"/>
      <c r="BD9" s="510"/>
    </row>
    <row r="10" spans="1:56" ht="36" customHeight="1">
      <c r="A10" s="68">
        <v>3</v>
      </c>
      <c r="B10" s="496" t="str">
        <f>FEB!B10</f>
        <v/>
      </c>
      <c r="C10" s="497"/>
      <c r="D10" s="506"/>
      <c r="E10" s="539" t="str">
        <f>IF(ISBLANK('ACT1'!E10),"",'ACT1'!E10)</f>
        <v/>
      </c>
      <c r="F10" s="497"/>
      <c r="G10" s="497"/>
      <c r="H10" s="606"/>
      <c r="I10" s="542" t="str">
        <f>IF(ISBLANK('ACT1'!I10),"",'ACT1'!I10)</f>
        <v/>
      </c>
      <c r="J10" s="497"/>
      <c r="K10" s="497"/>
      <c r="L10" s="606"/>
      <c r="M10" s="542" t="str">
        <f>IF(ISBLANK('ACT1'!M10),"",'ACT1'!M10)</f>
        <v/>
      </c>
      <c r="N10" s="497"/>
      <c r="O10" s="497"/>
      <c r="P10" s="606"/>
      <c r="Q10" s="539" t="str">
        <f>IF(ISBLANK('ACT2'!E10),"",'ACT2'!E10)</f>
        <v/>
      </c>
      <c r="R10" s="497"/>
      <c r="S10" s="497"/>
      <c r="T10" s="606"/>
      <c r="U10" s="542" t="str">
        <f>IF(ISBLANK('ACT2'!I10),"",'ACT2'!I10)</f>
        <v/>
      </c>
      <c r="V10" s="497"/>
      <c r="W10" s="497"/>
      <c r="X10" s="606"/>
      <c r="Y10" s="542" t="str">
        <f>IF(ISBLANK('ACT2'!M10),"",'ACT2'!M10)</f>
        <v/>
      </c>
      <c r="Z10" s="497"/>
      <c r="AA10" s="497"/>
      <c r="AB10" s="506"/>
      <c r="AC10" s="539" t="str">
        <f>IF(ISBLANK('ACT3'!E10),"",'ACT3'!E10)</f>
        <v/>
      </c>
      <c r="AD10" s="497"/>
      <c r="AE10" s="497"/>
      <c r="AF10" s="606"/>
      <c r="AG10" s="542" t="str">
        <f>IF(ISBLANK('ACT3'!I10),"",'ACT3'!I10)</f>
        <v/>
      </c>
      <c r="AH10" s="497"/>
      <c r="AI10" s="497"/>
      <c r="AJ10" s="606"/>
      <c r="AK10" s="542" t="str">
        <f>IF(ISBLANK('ACT3'!M10),"",'ACT3'!M10)</f>
        <v/>
      </c>
      <c r="AL10" s="497"/>
      <c r="AM10" s="497"/>
      <c r="AN10" s="506"/>
      <c r="AO10" s="539" t="str">
        <f>IF(ISBLANK('CT4'!E10),"",'CT4'!E10)</f>
        <v/>
      </c>
      <c r="AP10" s="497"/>
      <c r="AQ10" s="497"/>
      <c r="AR10" s="606"/>
      <c r="AS10" s="542" t="str">
        <f>IF(ISBLANK('CT4'!I10),"",'CT4'!I10)</f>
        <v/>
      </c>
      <c r="AT10" s="497"/>
      <c r="AU10" s="497"/>
      <c r="AV10" s="606"/>
      <c r="AW10" s="542" t="str">
        <f>IF(ISBLANK('CT4'!M10),"",'CT4'!M10)</f>
        <v/>
      </c>
      <c r="AX10" s="497"/>
      <c r="AY10" s="497"/>
      <c r="AZ10" s="506"/>
      <c r="BA10" s="608"/>
      <c r="BB10" s="509"/>
      <c r="BC10" s="509"/>
      <c r="BD10" s="510"/>
    </row>
    <row r="11" spans="1:56" ht="36" customHeight="1">
      <c r="A11" s="68">
        <v>4</v>
      </c>
      <c r="B11" s="496" t="str">
        <f>FEB!B11</f>
        <v/>
      </c>
      <c r="C11" s="497"/>
      <c r="D11" s="506"/>
      <c r="E11" s="539" t="str">
        <f>IF(ISBLANK('ACT1'!E11),"",'ACT1'!E11)</f>
        <v/>
      </c>
      <c r="F11" s="497"/>
      <c r="G11" s="497"/>
      <c r="H11" s="606"/>
      <c r="I11" s="542" t="str">
        <f>IF(ISBLANK('ACT1'!I11),"",'ACT1'!I11)</f>
        <v/>
      </c>
      <c r="J11" s="497"/>
      <c r="K11" s="497"/>
      <c r="L11" s="606"/>
      <c r="M11" s="542" t="str">
        <f>IF(ISBLANK('ACT1'!M11),"",'ACT1'!M11)</f>
        <v/>
      </c>
      <c r="N11" s="497"/>
      <c r="O11" s="497"/>
      <c r="P11" s="606"/>
      <c r="Q11" s="539" t="str">
        <f>IF(ISBLANK('ACT2'!E11),"",'ACT2'!E11)</f>
        <v/>
      </c>
      <c r="R11" s="497"/>
      <c r="S11" s="497"/>
      <c r="T11" s="606"/>
      <c r="U11" s="542" t="str">
        <f>IF(ISBLANK('ACT2'!I11),"",'ACT2'!I11)</f>
        <v/>
      </c>
      <c r="V11" s="497"/>
      <c r="W11" s="497"/>
      <c r="X11" s="606"/>
      <c r="Y11" s="542" t="str">
        <f>IF(ISBLANK('ACT2'!M11),"",'ACT2'!M11)</f>
        <v/>
      </c>
      <c r="Z11" s="497"/>
      <c r="AA11" s="497"/>
      <c r="AB11" s="506"/>
      <c r="AC11" s="539" t="str">
        <f>IF(ISBLANK('ACT3'!E11),"",'ACT3'!E11)</f>
        <v/>
      </c>
      <c r="AD11" s="497"/>
      <c r="AE11" s="497"/>
      <c r="AF11" s="606"/>
      <c r="AG11" s="542" t="str">
        <f>IF(ISBLANK('ACT3'!I11),"",'ACT3'!I11)</f>
        <v/>
      </c>
      <c r="AH11" s="497"/>
      <c r="AI11" s="497"/>
      <c r="AJ11" s="606"/>
      <c r="AK11" s="542" t="str">
        <f>IF(ISBLANK('ACT3'!M11),"",'ACT3'!M11)</f>
        <v/>
      </c>
      <c r="AL11" s="497"/>
      <c r="AM11" s="497"/>
      <c r="AN11" s="506"/>
      <c r="AO11" s="539" t="str">
        <f>IF(ISBLANK('CT4'!E11),"",'CT4'!E11)</f>
        <v/>
      </c>
      <c r="AP11" s="497"/>
      <c r="AQ11" s="497"/>
      <c r="AR11" s="606"/>
      <c r="AS11" s="542" t="str">
        <f>IF(ISBLANK('CT4'!I11),"",'CT4'!I11)</f>
        <v/>
      </c>
      <c r="AT11" s="497"/>
      <c r="AU11" s="497"/>
      <c r="AV11" s="606"/>
      <c r="AW11" s="542" t="str">
        <f>IF(ISBLANK('CT4'!M11),"",'CT4'!M11)</f>
        <v/>
      </c>
      <c r="AX11" s="497"/>
      <c r="AY11" s="497"/>
      <c r="AZ11" s="506"/>
      <c r="BA11" s="608"/>
      <c r="BB11" s="509"/>
      <c r="BC11" s="509"/>
      <c r="BD11" s="510"/>
    </row>
    <row r="12" spans="1:56" ht="36" customHeight="1">
      <c r="A12" s="68">
        <v>5</v>
      </c>
      <c r="B12" s="496" t="str">
        <f>FEB!B12</f>
        <v/>
      </c>
      <c r="C12" s="497"/>
      <c r="D12" s="506"/>
      <c r="E12" s="539" t="str">
        <f>IF(ISBLANK('ACT1'!E12),"",'ACT1'!E12)</f>
        <v/>
      </c>
      <c r="F12" s="497"/>
      <c r="G12" s="497"/>
      <c r="H12" s="606"/>
      <c r="I12" s="542" t="str">
        <f>IF(ISBLANK('ACT1'!I12),"",'ACT1'!I12)</f>
        <v/>
      </c>
      <c r="J12" s="497"/>
      <c r="K12" s="497"/>
      <c r="L12" s="606"/>
      <c r="M12" s="542" t="str">
        <f>IF(ISBLANK('ACT1'!M12),"",'ACT1'!M12)</f>
        <v/>
      </c>
      <c r="N12" s="497"/>
      <c r="O12" s="497"/>
      <c r="P12" s="606"/>
      <c r="Q12" s="539" t="str">
        <f>IF(ISBLANK('ACT2'!E12),"",'ACT2'!E12)</f>
        <v/>
      </c>
      <c r="R12" s="497"/>
      <c r="S12" s="497"/>
      <c r="T12" s="606"/>
      <c r="U12" s="542" t="str">
        <f>IF(ISBLANK('ACT2'!I12),"",'ACT2'!I12)</f>
        <v/>
      </c>
      <c r="V12" s="497"/>
      <c r="W12" s="497"/>
      <c r="X12" s="606"/>
      <c r="Y12" s="542" t="str">
        <f>IF(ISBLANK('ACT2'!M12),"",'ACT2'!M12)</f>
        <v/>
      </c>
      <c r="Z12" s="497"/>
      <c r="AA12" s="497"/>
      <c r="AB12" s="506"/>
      <c r="AC12" s="539" t="str">
        <f>IF(ISBLANK('ACT3'!E12),"",'ACT3'!E12)</f>
        <v/>
      </c>
      <c r="AD12" s="497"/>
      <c r="AE12" s="497"/>
      <c r="AF12" s="606"/>
      <c r="AG12" s="542" t="str">
        <f>IF(ISBLANK('ACT3'!I12),"",'ACT3'!I12)</f>
        <v/>
      </c>
      <c r="AH12" s="497"/>
      <c r="AI12" s="497"/>
      <c r="AJ12" s="606"/>
      <c r="AK12" s="542" t="str">
        <f>IF(ISBLANK('ACT3'!M12),"",'ACT3'!M12)</f>
        <v/>
      </c>
      <c r="AL12" s="497"/>
      <c r="AM12" s="497"/>
      <c r="AN12" s="506"/>
      <c r="AO12" s="539" t="str">
        <f>IF(ISBLANK('CT4'!E12),"",'CT4'!E12)</f>
        <v/>
      </c>
      <c r="AP12" s="497"/>
      <c r="AQ12" s="497"/>
      <c r="AR12" s="606"/>
      <c r="AS12" s="542" t="str">
        <f>IF(ISBLANK('CT4'!I12),"",'CT4'!I12)</f>
        <v/>
      </c>
      <c r="AT12" s="497"/>
      <c r="AU12" s="497"/>
      <c r="AV12" s="606"/>
      <c r="AW12" s="542" t="str">
        <f>IF(ISBLANK('CT4'!M12),"",'CT4'!M12)</f>
        <v/>
      </c>
      <c r="AX12" s="497"/>
      <c r="AY12" s="497"/>
      <c r="AZ12" s="506"/>
      <c r="BA12" s="608"/>
      <c r="BB12" s="509"/>
      <c r="BC12" s="509"/>
      <c r="BD12" s="510"/>
    </row>
    <row r="13" spans="1:56" ht="36" customHeight="1">
      <c r="A13" s="68">
        <v>6</v>
      </c>
      <c r="B13" s="496" t="str">
        <f>FEB!B13</f>
        <v/>
      </c>
      <c r="C13" s="497"/>
      <c r="D13" s="506"/>
      <c r="E13" s="539" t="str">
        <f>IF(ISBLANK('ACT1'!E13),"",'ACT1'!E13)</f>
        <v/>
      </c>
      <c r="F13" s="497"/>
      <c r="G13" s="497"/>
      <c r="H13" s="606"/>
      <c r="I13" s="542" t="str">
        <f>IF(ISBLANK('ACT1'!I13),"",'ACT1'!I13)</f>
        <v/>
      </c>
      <c r="J13" s="497"/>
      <c r="K13" s="497"/>
      <c r="L13" s="606"/>
      <c r="M13" s="542" t="str">
        <f>IF(ISBLANK('ACT1'!M13),"",'ACT1'!M13)</f>
        <v/>
      </c>
      <c r="N13" s="497"/>
      <c r="O13" s="497"/>
      <c r="P13" s="606"/>
      <c r="Q13" s="539" t="str">
        <f>IF(ISBLANK('ACT2'!E13),"",'ACT2'!E13)</f>
        <v/>
      </c>
      <c r="R13" s="497"/>
      <c r="S13" s="497"/>
      <c r="T13" s="606"/>
      <c r="U13" s="542" t="str">
        <f>IF(ISBLANK('ACT2'!I13),"",'ACT2'!I13)</f>
        <v/>
      </c>
      <c r="V13" s="497"/>
      <c r="W13" s="497"/>
      <c r="X13" s="606"/>
      <c r="Y13" s="542" t="str">
        <f>IF(ISBLANK('ACT2'!M13),"",'ACT2'!M13)</f>
        <v/>
      </c>
      <c r="Z13" s="497"/>
      <c r="AA13" s="497"/>
      <c r="AB13" s="506"/>
      <c r="AC13" s="539" t="str">
        <f>IF(ISBLANK('ACT3'!E13),"",'ACT3'!E13)</f>
        <v/>
      </c>
      <c r="AD13" s="497"/>
      <c r="AE13" s="497"/>
      <c r="AF13" s="606"/>
      <c r="AG13" s="542" t="str">
        <f>IF(ISBLANK('ACT3'!I13),"",'ACT3'!I13)</f>
        <v/>
      </c>
      <c r="AH13" s="497"/>
      <c r="AI13" s="497"/>
      <c r="AJ13" s="606"/>
      <c r="AK13" s="542" t="str">
        <f>IF(ISBLANK('ACT3'!M13),"",'ACT3'!M13)</f>
        <v/>
      </c>
      <c r="AL13" s="497"/>
      <c r="AM13" s="497"/>
      <c r="AN13" s="506"/>
      <c r="AO13" s="539" t="str">
        <f>IF(ISBLANK('CT4'!E13),"",'CT4'!E13)</f>
        <v/>
      </c>
      <c r="AP13" s="497"/>
      <c r="AQ13" s="497"/>
      <c r="AR13" s="606"/>
      <c r="AS13" s="542" t="str">
        <f>IF(ISBLANK('CT4'!I13),"",'CT4'!I13)</f>
        <v/>
      </c>
      <c r="AT13" s="497"/>
      <c r="AU13" s="497"/>
      <c r="AV13" s="606"/>
      <c r="AW13" s="542" t="str">
        <f>IF(ISBLANK('CT4'!M13),"",'CT4'!M13)</f>
        <v/>
      </c>
      <c r="AX13" s="497"/>
      <c r="AY13" s="497"/>
      <c r="AZ13" s="506"/>
      <c r="BA13" s="608"/>
      <c r="BB13" s="509"/>
      <c r="BC13" s="509"/>
      <c r="BD13" s="510"/>
    </row>
    <row r="14" spans="1:56" ht="36" customHeight="1">
      <c r="A14" s="68">
        <v>7</v>
      </c>
      <c r="B14" s="496" t="str">
        <f>FEB!B14</f>
        <v/>
      </c>
      <c r="C14" s="497"/>
      <c r="D14" s="506"/>
      <c r="E14" s="539" t="str">
        <f>IF(ISBLANK('ACT1'!E14),"",'ACT1'!E14)</f>
        <v/>
      </c>
      <c r="F14" s="497"/>
      <c r="G14" s="497"/>
      <c r="H14" s="606"/>
      <c r="I14" s="542" t="str">
        <f>IF(ISBLANK('ACT1'!I14),"",'ACT1'!I14)</f>
        <v/>
      </c>
      <c r="J14" s="497"/>
      <c r="K14" s="497"/>
      <c r="L14" s="606"/>
      <c r="M14" s="542" t="str">
        <f>IF(ISBLANK('ACT1'!M14),"",'ACT1'!M14)</f>
        <v/>
      </c>
      <c r="N14" s="497"/>
      <c r="O14" s="497"/>
      <c r="P14" s="606"/>
      <c r="Q14" s="539" t="str">
        <f>IF(ISBLANK('ACT2'!E14),"",'ACT2'!E14)</f>
        <v/>
      </c>
      <c r="R14" s="497"/>
      <c r="S14" s="497"/>
      <c r="T14" s="606"/>
      <c r="U14" s="542" t="str">
        <f>IF(ISBLANK('ACT2'!I14),"",'ACT2'!I14)</f>
        <v/>
      </c>
      <c r="V14" s="497"/>
      <c r="W14" s="497"/>
      <c r="X14" s="606"/>
      <c r="Y14" s="542" t="str">
        <f>IF(ISBLANK('ACT2'!M14),"",'ACT2'!M14)</f>
        <v/>
      </c>
      <c r="Z14" s="497"/>
      <c r="AA14" s="497"/>
      <c r="AB14" s="506"/>
      <c r="AC14" s="539" t="str">
        <f>IF(ISBLANK('ACT3'!E14),"",'ACT3'!E14)</f>
        <v/>
      </c>
      <c r="AD14" s="497"/>
      <c r="AE14" s="497"/>
      <c r="AF14" s="606"/>
      <c r="AG14" s="542" t="str">
        <f>IF(ISBLANK('ACT3'!I14),"",'ACT3'!I14)</f>
        <v/>
      </c>
      <c r="AH14" s="497"/>
      <c r="AI14" s="497"/>
      <c r="AJ14" s="606"/>
      <c r="AK14" s="542" t="str">
        <f>IF(ISBLANK('ACT3'!M14),"",'ACT3'!M14)</f>
        <v/>
      </c>
      <c r="AL14" s="497"/>
      <c r="AM14" s="497"/>
      <c r="AN14" s="506"/>
      <c r="AO14" s="539" t="str">
        <f>IF(ISBLANK('CT4'!E14),"",'CT4'!E14)</f>
        <v/>
      </c>
      <c r="AP14" s="497"/>
      <c r="AQ14" s="497"/>
      <c r="AR14" s="606"/>
      <c r="AS14" s="542" t="str">
        <f>IF(ISBLANK('CT4'!I14),"",'CT4'!I14)</f>
        <v/>
      </c>
      <c r="AT14" s="497"/>
      <c r="AU14" s="497"/>
      <c r="AV14" s="606"/>
      <c r="AW14" s="542" t="str">
        <f>IF(ISBLANK('CT4'!M14),"",'CT4'!M14)</f>
        <v/>
      </c>
      <c r="AX14" s="497"/>
      <c r="AY14" s="497"/>
      <c r="AZ14" s="506"/>
      <c r="BA14" s="608"/>
      <c r="BB14" s="509"/>
      <c r="BC14" s="509"/>
      <c r="BD14" s="510"/>
    </row>
    <row r="15" spans="1:56" ht="36" customHeight="1">
      <c r="A15" s="68">
        <v>8</v>
      </c>
      <c r="B15" s="496" t="str">
        <f>FEB!B15</f>
        <v/>
      </c>
      <c r="C15" s="497"/>
      <c r="D15" s="506"/>
      <c r="E15" s="539" t="str">
        <f>IF(ISBLANK('ACT1'!E15),"",'ACT1'!E15)</f>
        <v/>
      </c>
      <c r="F15" s="497"/>
      <c r="G15" s="497"/>
      <c r="H15" s="606"/>
      <c r="I15" s="542" t="str">
        <f>IF(ISBLANK('ACT1'!I15),"",'ACT1'!I15)</f>
        <v/>
      </c>
      <c r="J15" s="497"/>
      <c r="K15" s="497"/>
      <c r="L15" s="606"/>
      <c r="M15" s="542" t="str">
        <f>IF(ISBLANK('ACT1'!M15),"",'ACT1'!M15)</f>
        <v/>
      </c>
      <c r="N15" s="497"/>
      <c r="O15" s="497"/>
      <c r="P15" s="606"/>
      <c r="Q15" s="539" t="str">
        <f>IF(ISBLANK('ACT2'!E15),"",'ACT2'!E15)</f>
        <v/>
      </c>
      <c r="R15" s="497"/>
      <c r="S15" s="497"/>
      <c r="T15" s="606"/>
      <c r="U15" s="542" t="str">
        <f>IF(ISBLANK('ACT2'!I15),"",'ACT2'!I15)</f>
        <v/>
      </c>
      <c r="V15" s="497"/>
      <c r="W15" s="497"/>
      <c r="X15" s="606"/>
      <c r="Y15" s="542" t="str">
        <f>IF(ISBLANK('ACT2'!M15),"",'ACT2'!M15)</f>
        <v/>
      </c>
      <c r="Z15" s="497"/>
      <c r="AA15" s="497"/>
      <c r="AB15" s="506"/>
      <c r="AC15" s="539" t="str">
        <f>IF(ISBLANK('ACT3'!E15),"",'ACT3'!E15)</f>
        <v/>
      </c>
      <c r="AD15" s="497"/>
      <c r="AE15" s="497"/>
      <c r="AF15" s="606"/>
      <c r="AG15" s="542" t="str">
        <f>IF(ISBLANK('ACT3'!I15),"",'ACT3'!I15)</f>
        <v/>
      </c>
      <c r="AH15" s="497"/>
      <c r="AI15" s="497"/>
      <c r="AJ15" s="606"/>
      <c r="AK15" s="542" t="str">
        <f>IF(ISBLANK('ACT3'!M15),"",'ACT3'!M15)</f>
        <v/>
      </c>
      <c r="AL15" s="497"/>
      <c r="AM15" s="497"/>
      <c r="AN15" s="506"/>
      <c r="AO15" s="539" t="str">
        <f>IF(ISBLANK('CT4'!E15),"",'CT4'!E15)</f>
        <v/>
      </c>
      <c r="AP15" s="497"/>
      <c r="AQ15" s="497"/>
      <c r="AR15" s="606"/>
      <c r="AS15" s="542" t="str">
        <f>IF(ISBLANK('CT4'!I15),"",'CT4'!I15)</f>
        <v/>
      </c>
      <c r="AT15" s="497"/>
      <c r="AU15" s="497"/>
      <c r="AV15" s="606"/>
      <c r="AW15" s="542" t="str">
        <f>IF(ISBLANK('CT4'!M15),"",'CT4'!M15)</f>
        <v/>
      </c>
      <c r="AX15" s="497"/>
      <c r="AY15" s="497"/>
      <c r="AZ15" s="506"/>
      <c r="BA15" s="608"/>
      <c r="BB15" s="509"/>
      <c r="BC15" s="509"/>
      <c r="BD15" s="510"/>
    </row>
    <row r="16" spans="1:56" ht="36" customHeight="1">
      <c r="A16" s="68">
        <v>9</v>
      </c>
      <c r="B16" s="496" t="str">
        <f>FEB!B16</f>
        <v/>
      </c>
      <c r="C16" s="497"/>
      <c r="D16" s="506"/>
      <c r="E16" s="539" t="str">
        <f>IF(ISBLANK('ACT1'!E16),"",'ACT1'!E16)</f>
        <v/>
      </c>
      <c r="F16" s="497"/>
      <c r="G16" s="497"/>
      <c r="H16" s="606"/>
      <c r="I16" s="542" t="str">
        <f>IF(ISBLANK('ACT1'!I16),"",'ACT1'!I16)</f>
        <v/>
      </c>
      <c r="J16" s="497"/>
      <c r="K16" s="497"/>
      <c r="L16" s="606"/>
      <c r="M16" s="542" t="str">
        <f>IF(ISBLANK('ACT1'!M16),"",'ACT1'!M16)</f>
        <v/>
      </c>
      <c r="N16" s="497"/>
      <c r="O16" s="497"/>
      <c r="P16" s="606"/>
      <c r="Q16" s="539" t="str">
        <f>IF(ISBLANK('ACT2'!E16),"",'ACT2'!E16)</f>
        <v/>
      </c>
      <c r="R16" s="497"/>
      <c r="S16" s="497"/>
      <c r="T16" s="606"/>
      <c r="U16" s="542" t="str">
        <f>IF(ISBLANK('ACT2'!I16),"",'ACT2'!I16)</f>
        <v/>
      </c>
      <c r="V16" s="497"/>
      <c r="W16" s="497"/>
      <c r="X16" s="606"/>
      <c r="Y16" s="542" t="str">
        <f>IF(ISBLANK('ACT2'!M16),"",'ACT2'!M16)</f>
        <v/>
      </c>
      <c r="Z16" s="497"/>
      <c r="AA16" s="497"/>
      <c r="AB16" s="506"/>
      <c r="AC16" s="539" t="str">
        <f>IF(ISBLANK('ACT3'!E16),"",'ACT3'!E16)</f>
        <v/>
      </c>
      <c r="AD16" s="497"/>
      <c r="AE16" s="497"/>
      <c r="AF16" s="606"/>
      <c r="AG16" s="542" t="str">
        <f>IF(ISBLANK('ACT3'!I16),"",'ACT3'!I16)</f>
        <v/>
      </c>
      <c r="AH16" s="497"/>
      <c r="AI16" s="497"/>
      <c r="AJ16" s="606"/>
      <c r="AK16" s="542" t="str">
        <f>IF(ISBLANK('ACT3'!M16),"",'ACT3'!M16)</f>
        <v/>
      </c>
      <c r="AL16" s="497"/>
      <c r="AM16" s="497"/>
      <c r="AN16" s="506"/>
      <c r="AO16" s="539" t="str">
        <f>IF(ISBLANK('CT4'!E16),"",'CT4'!E16)</f>
        <v/>
      </c>
      <c r="AP16" s="497"/>
      <c r="AQ16" s="497"/>
      <c r="AR16" s="606"/>
      <c r="AS16" s="542" t="str">
        <f>IF(ISBLANK('CT4'!I16),"",'CT4'!I16)</f>
        <v/>
      </c>
      <c r="AT16" s="497"/>
      <c r="AU16" s="497"/>
      <c r="AV16" s="606"/>
      <c r="AW16" s="542" t="str">
        <f>IF(ISBLANK('CT4'!M16),"",'CT4'!M16)</f>
        <v/>
      </c>
      <c r="AX16" s="497"/>
      <c r="AY16" s="497"/>
      <c r="AZ16" s="506"/>
      <c r="BA16" s="608"/>
      <c r="BB16" s="509"/>
      <c r="BC16" s="509"/>
      <c r="BD16" s="510"/>
    </row>
    <row r="17" spans="1:56" ht="36" customHeight="1">
      <c r="A17" s="68">
        <v>10</v>
      </c>
      <c r="B17" s="496" t="str">
        <f>FEB!B17</f>
        <v/>
      </c>
      <c r="C17" s="497"/>
      <c r="D17" s="506"/>
      <c r="E17" s="539" t="str">
        <f>IF(ISBLANK('ACT1'!E17),"",'ACT1'!E17)</f>
        <v/>
      </c>
      <c r="F17" s="497"/>
      <c r="G17" s="497"/>
      <c r="H17" s="606"/>
      <c r="I17" s="542" t="str">
        <f>IF(ISBLANK('ACT1'!I17),"",'ACT1'!I17)</f>
        <v/>
      </c>
      <c r="J17" s="497"/>
      <c r="K17" s="497"/>
      <c r="L17" s="606"/>
      <c r="M17" s="542" t="str">
        <f>IF(ISBLANK('ACT1'!M17),"",'ACT1'!M17)</f>
        <v/>
      </c>
      <c r="N17" s="497"/>
      <c r="O17" s="497"/>
      <c r="P17" s="606"/>
      <c r="Q17" s="539" t="str">
        <f>IF(ISBLANK('ACT2'!E17),"",'ACT2'!E17)</f>
        <v/>
      </c>
      <c r="R17" s="497"/>
      <c r="S17" s="497"/>
      <c r="T17" s="606"/>
      <c r="U17" s="542" t="str">
        <f>IF(ISBLANK('ACT2'!I17),"",'ACT2'!I17)</f>
        <v/>
      </c>
      <c r="V17" s="497"/>
      <c r="W17" s="497"/>
      <c r="X17" s="606"/>
      <c r="Y17" s="542" t="str">
        <f>IF(ISBLANK('ACT2'!M17),"",'ACT2'!M17)</f>
        <v/>
      </c>
      <c r="Z17" s="497"/>
      <c r="AA17" s="497"/>
      <c r="AB17" s="506"/>
      <c r="AC17" s="539" t="str">
        <f>IF(ISBLANK('ACT3'!E17),"",'ACT3'!E17)</f>
        <v/>
      </c>
      <c r="AD17" s="497"/>
      <c r="AE17" s="497"/>
      <c r="AF17" s="606"/>
      <c r="AG17" s="542" t="str">
        <f>IF(ISBLANK('ACT3'!I17),"",'ACT3'!I17)</f>
        <v/>
      </c>
      <c r="AH17" s="497"/>
      <c r="AI17" s="497"/>
      <c r="AJ17" s="606"/>
      <c r="AK17" s="542" t="str">
        <f>IF(ISBLANK('ACT3'!M17),"",'ACT3'!M17)</f>
        <v/>
      </c>
      <c r="AL17" s="497"/>
      <c r="AM17" s="497"/>
      <c r="AN17" s="506"/>
      <c r="AO17" s="539" t="str">
        <f>IF(ISBLANK('CT4'!E17),"",'CT4'!E17)</f>
        <v/>
      </c>
      <c r="AP17" s="497"/>
      <c r="AQ17" s="497"/>
      <c r="AR17" s="606"/>
      <c r="AS17" s="542" t="str">
        <f>IF(ISBLANK('CT4'!I17),"",'CT4'!I17)</f>
        <v/>
      </c>
      <c r="AT17" s="497"/>
      <c r="AU17" s="497"/>
      <c r="AV17" s="606"/>
      <c r="AW17" s="542" t="str">
        <f>IF(ISBLANK('CT4'!M17),"",'CT4'!M17)</f>
        <v/>
      </c>
      <c r="AX17" s="497"/>
      <c r="AY17" s="497"/>
      <c r="AZ17" s="506"/>
      <c r="BA17" s="608"/>
      <c r="BB17" s="509"/>
      <c r="BC17" s="509"/>
      <c r="BD17" s="510"/>
    </row>
    <row r="18" spans="1:56" ht="36" customHeight="1">
      <c r="A18" s="68">
        <v>11</v>
      </c>
      <c r="B18" s="496" t="str">
        <f>FEB!B18</f>
        <v/>
      </c>
      <c r="C18" s="497"/>
      <c r="D18" s="506"/>
      <c r="E18" s="539" t="str">
        <f>IF(ISBLANK('ACT1'!E18),"",'ACT1'!E18)</f>
        <v/>
      </c>
      <c r="F18" s="497"/>
      <c r="G18" s="497"/>
      <c r="H18" s="606"/>
      <c r="I18" s="542" t="str">
        <f>IF(ISBLANK('ACT1'!I18),"",'ACT1'!I18)</f>
        <v/>
      </c>
      <c r="J18" s="497"/>
      <c r="K18" s="497"/>
      <c r="L18" s="606"/>
      <c r="M18" s="542" t="str">
        <f>IF(ISBLANK('ACT1'!M18),"",'ACT1'!M18)</f>
        <v/>
      </c>
      <c r="N18" s="497"/>
      <c r="O18" s="497"/>
      <c r="P18" s="606"/>
      <c r="Q18" s="539" t="str">
        <f>IF(ISBLANK('ACT2'!E18),"",'ACT2'!E18)</f>
        <v/>
      </c>
      <c r="R18" s="497"/>
      <c r="S18" s="497"/>
      <c r="T18" s="606"/>
      <c r="U18" s="542" t="str">
        <f>IF(ISBLANK('ACT2'!I18),"",'ACT2'!I18)</f>
        <v/>
      </c>
      <c r="V18" s="497"/>
      <c r="W18" s="497"/>
      <c r="X18" s="606"/>
      <c r="Y18" s="542" t="str">
        <f>IF(ISBLANK('ACT2'!M18),"",'ACT2'!M18)</f>
        <v/>
      </c>
      <c r="Z18" s="497"/>
      <c r="AA18" s="497"/>
      <c r="AB18" s="506"/>
      <c r="AC18" s="539" t="str">
        <f>IF(ISBLANK('ACT3'!E18),"",'ACT3'!E18)</f>
        <v/>
      </c>
      <c r="AD18" s="497"/>
      <c r="AE18" s="497"/>
      <c r="AF18" s="606"/>
      <c r="AG18" s="542" t="str">
        <f>IF(ISBLANK('ACT3'!I18),"",'ACT3'!I18)</f>
        <v/>
      </c>
      <c r="AH18" s="497"/>
      <c r="AI18" s="497"/>
      <c r="AJ18" s="606"/>
      <c r="AK18" s="542" t="str">
        <f>IF(ISBLANK('ACT3'!M18),"",'ACT3'!M18)</f>
        <v/>
      </c>
      <c r="AL18" s="497"/>
      <c r="AM18" s="497"/>
      <c r="AN18" s="506"/>
      <c r="AO18" s="539" t="str">
        <f>IF(ISBLANK('CT4'!E18),"",'CT4'!E18)</f>
        <v/>
      </c>
      <c r="AP18" s="497"/>
      <c r="AQ18" s="497"/>
      <c r="AR18" s="606"/>
      <c r="AS18" s="542" t="str">
        <f>IF(ISBLANK('CT4'!I18),"",'CT4'!I18)</f>
        <v/>
      </c>
      <c r="AT18" s="497"/>
      <c r="AU18" s="497"/>
      <c r="AV18" s="606"/>
      <c r="AW18" s="542" t="str">
        <f>IF(ISBLANK('CT4'!M18),"",'CT4'!M18)</f>
        <v/>
      </c>
      <c r="AX18" s="497"/>
      <c r="AY18" s="497"/>
      <c r="AZ18" s="506"/>
      <c r="BA18" s="608"/>
      <c r="BB18" s="509"/>
      <c r="BC18" s="509"/>
      <c r="BD18" s="510"/>
    </row>
    <row r="19" spans="1:56" ht="36" customHeight="1">
      <c r="A19" s="68">
        <v>12</v>
      </c>
      <c r="B19" s="496" t="str">
        <f>FEB!B19</f>
        <v/>
      </c>
      <c r="C19" s="497"/>
      <c r="D19" s="506"/>
      <c r="E19" s="539" t="str">
        <f>IF(ISBLANK('ACT1'!E19),"",'ACT1'!E19)</f>
        <v/>
      </c>
      <c r="F19" s="497"/>
      <c r="G19" s="497"/>
      <c r="H19" s="606"/>
      <c r="I19" s="542" t="str">
        <f>IF(ISBLANK('ACT1'!I19),"",'ACT1'!I19)</f>
        <v/>
      </c>
      <c r="J19" s="497"/>
      <c r="K19" s="497"/>
      <c r="L19" s="606"/>
      <c r="M19" s="542" t="str">
        <f>IF(ISBLANK('ACT1'!M19),"",'ACT1'!M19)</f>
        <v/>
      </c>
      <c r="N19" s="497"/>
      <c r="O19" s="497"/>
      <c r="P19" s="606"/>
      <c r="Q19" s="539" t="str">
        <f>IF(ISBLANK('ACT2'!E19),"",'ACT2'!E19)</f>
        <v/>
      </c>
      <c r="R19" s="497"/>
      <c r="S19" s="497"/>
      <c r="T19" s="606"/>
      <c r="U19" s="542" t="str">
        <f>IF(ISBLANK('ACT2'!I19),"",'ACT2'!I19)</f>
        <v/>
      </c>
      <c r="V19" s="497"/>
      <c r="W19" s="497"/>
      <c r="X19" s="606"/>
      <c r="Y19" s="542" t="str">
        <f>IF(ISBLANK('ACT2'!M19),"",'ACT2'!M19)</f>
        <v/>
      </c>
      <c r="Z19" s="497"/>
      <c r="AA19" s="497"/>
      <c r="AB19" s="606"/>
      <c r="AC19" s="539" t="str">
        <f>IF(ISBLANK('ACT3'!E19),"",'ACT3'!E19)</f>
        <v/>
      </c>
      <c r="AD19" s="497"/>
      <c r="AE19" s="497"/>
      <c r="AF19" s="606"/>
      <c r="AG19" s="542" t="str">
        <f>IF(ISBLANK('ACT3'!I19),"",'ACT3'!I19)</f>
        <v/>
      </c>
      <c r="AH19" s="497"/>
      <c r="AI19" s="497"/>
      <c r="AJ19" s="606"/>
      <c r="AK19" s="542" t="str">
        <f>IF(ISBLANK('ACT3'!M19),"",'ACT3'!M19)</f>
        <v/>
      </c>
      <c r="AL19" s="497"/>
      <c r="AM19" s="497"/>
      <c r="AN19" s="506"/>
      <c r="AO19" s="539" t="str">
        <f>IF(ISBLANK('CT4'!E19),"",'CT4'!E19)</f>
        <v/>
      </c>
      <c r="AP19" s="497"/>
      <c r="AQ19" s="497"/>
      <c r="AR19" s="606"/>
      <c r="AS19" s="542" t="str">
        <f>IF(ISBLANK('CT4'!I19),"",'CT4'!I19)</f>
        <v/>
      </c>
      <c r="AT19" s="497"/>
      <c r="AU19" s="497"/>
      <c r="AV19" s="606"/>
      <c r="AW19" s="542" t="str">
        <f>IF(ISBLANK('CT4'!M19),"",'CT4'!M19)</f>
        <v/>
      </c>
      <c r="AX19" s="497"/>
      <c r="AY19" s="497"/>
      <c r="AZ19" s="606"/>
      <c r="BA19" s="608"/>
      <c r="BB19" s="509"/>
      <c r="BC19" s="509"/>
      <c r="BD19" s="510"/>
    </row>
    <row r="20" spans="1:56" ht="36" customHeight="1">
      <c r="A20" s="68">
        <v>13</v>
      </c>
      <c r="B20" s="496" t="str">
        <f>FEB!B20</f>
        <v/>
      </c>
      <c r="C20" s="497"/>
      <c r="D20" s="506"/>
      <c r="E20" s="539" t="str">
        <f>IF(ISBLANK('ACT1'!E20),"",'ACT1'!E20)</f>
        <v/>
      </c>
      <c r="F20" s="497"/>
      <c r="G20" s="497"/>
      <c r="H20" s="606"/>
      <c r="I20" s="542" t="str">
        <f>IF(ISBLANK('ACT1'!I20),"",'ACT1'!I20)</f>
        <v/>
      </c>
      <c r="J20" s="497"/>
      <c r="K20" s="497"/>
      <c r="L20" s="606"/>
      <c r="M20" s="542" t="str">
        <f>IF(ISBLANK('ACT1'!M20),"",'ACT1'!M20)</f>
        <v/>
      </c>
      <c r="N20" s="497"/>
      <c r="O20" s="497"/>
      <c r="P20" s="606"/>
      <c r="Q20" s="539" t="str">
        <f>IF(ISBLANK('ACT2'!E20),"",'ACT2'!E20)</f>
        <v/>
      </c>
      <c r="R20" s="497"/>
      <c r="S20" s="497"/>
      <c r="T20" s="606"/>
      <c r="U20" s="542" t="str">
        <f>IF(ISBLANK('ACT2'!I20),"",'ACT2'!I20)</f>
        <v/>
      </c>
      <c r="V20" s="497"/>
      <c r="W20" s="497"/>
      <c r="X20" s="606"/>
      <c r="Y20" s="542" t="str">
        <f>IF(ISBLANK('ACT2'!M20),"",'ACT2'!M20)</f>
        <v/>
      </c>
      <c r="Z20" s="497"/>
      <c r="AA20" s="497"/>
      <c r="AB20" s="606"/>
      <c r="AC20" s="539" t="str">
        <f>IF(ISBLANK('ACT3'!E20),"",'ACT3'!E20)</f>
        <v/>
      </c>
      <c r="AD20" s="497"/>
      <c r="AE20" s="497"/>
      <c r="AF20" s="606"/>
      <c r="AG20" s="542" t="str">
        <f>IF(ISBLANK('ACT3'!I20),"",'ACT3'!I20)</f>
        <v/>
      </c>
      <c r="AH20" s="497"/>
      <c r="AI20" s="497"/>
      <c r="AJ20" s="606"/>
      <c r="AK20" s="542" t="str">
        <f>IF(ISBLANK('ACT3'!M20),"",'ACT3'!M20)</f>
        <v/>
      </c>
      <c r="AL20" s="497"/>
      <c r="AM20" s="497"/>
      <c r="AN20" s="506"/>
      <c r="AO20" s="539" t="str">
        <f>IF(ISBLANK('CT4'!E20),"",'CT4'!E20)</f>
        <v/>
      </c>
      <c r="AP20" s="497"/>
      <c r="AQ20" s="497"/>
      <c r="AR20" s="606"/>
      <c r="AS20" s="542" t="str">
        <f>IF(ISBLANK('CT4'!I20),"",'CT4'!I20)</f>
        <v/>
      </c>
      <c r="AT20" s="497"/>
      <c r="AU20" s="497"/>
      <c r="AV20" s="606"/>
      <c r="AW20" s="542" t="str">
        <f>IF(ISBLANK('CT4'!M20),"",'CT4'!M20)</f>
        <v/>
      </c>
      <c r="AX20" s="497"/>
      <c r="AY20" s="497"/>
      <c r="AZ20" s="606"/>
      <c r="BA20" s="608"/>
      <c r="BB20" s="509"/>
      <c r="BC20" s="509"/>
      <c r="BD20" s="510"/>
    </row>
    <row r="21" spans="1:56" ht="36" customHeight="1">
      <c r="A21" s="68">
        <v>14</v>
      </c>
      <c r="B21" s="496" t="str">
        <f>FEB!B21</f>
        <v/>
      </c>
      <c r="C21" s="497"/>
      <c r="D21" s="506"/>
      <c r="E21" s="539" t="str">
        <f>IF(ISBLANK('ACT1'!E21),"",'ACT1'!E21)</f>
        <v/>
      </c>
      <c r="F21" s="497"/>
      <c r="G21" s="497"/>
      <c r="H21" s="606"/>
      <c r="I21" s="542" t="str">
        <f>IF(ISBLANK('ACT1'!I21),"",'ACT1'!I21)</f>
        <v/>
      </c>
      <c r="J21" s="497"/>
      <c r="K21" s="497"/>
      <c r="L21" s="606"/>
      <c r="M21" s="542" t="str">
        <f>IF(ISBLANK('ACT1'!M21),"",'ACT1'!M21)</f>
        <v/>
      </c>
      <c r="N21" s="497"/>
      <c r="O21" s="497"/>
      <c r="P21" s="606"/>
      <c r="Q21" s="539" t="str">
        <f>IF(ISBLANK('ACT2'!E21),"",'ACT2'!E21)</f>
        <v/>
      </c>
      <c r="R21" s="497"/>
      <c r="S21" s="497"/>
      <c r="T21" s="606"/>
      <c r="U21" s="542" t="str">
        <f>IF(ISBLANK('ACT2'!I21),"",'ACT2'!I21)</f>
        <v/>
      </c>
      <c r="V21" s="497"/>
      <c r="W21" s="497"/>
      <c r="X21" s="606"/>
      <c r="Y21" s="542" t="str">
        <f>IF(ISBLANK('ACT2'!M21),"",'ACT2'!M21)</f>
        <v/>
      </c>
      <c r="Z21" s="497"/>
      <c r="AA21" s="497"/>
      <c r="AB21" s="606"/>
      <c r="AC21" s="539" t="str">
        <f>IF(ISBLANK('ACT3'!E21),"",'ACT3'!E21)</f>
        <v/>
      </c>
      <c r="AD21" s="497"/>
      <c r="AE21" s="497"/>
      <c r="AF21" s="606"/>
      <c r="AG21" s="542" t="str">
        <f>IF(ISBLANK('ACT3'!I21),"",'ACT3'!I21)</f>
        <v/>
      </c>
      <c r="AH21" s="497"/>
      <c r="AI21" s="497"/>
      <c r="AJ21" s="606"/>
      <c r="AK21" s="542" t="str">
        <f>IF(ISBLANK('ACT3'!M21),"",'ACT3'!M21)</f>
        <v/>
      </c>
      <c r="AL21" s="497"/>
      <c r="AM21" s="497"/>
      <c r="AN21" s="506"/>
      <c r="AO21" s="539" t="str">
        <f>IF(ISBLANK('CT4'!E21),"",'CT4'!E21)</f>
        <v/>
      </c>
      <c r="AP21" s="497"/>
      <c r="AQ21" s="497"/>
      <c r="AR21" s="606"/>
      <c r="AS21" s="542" t="str">
        <f>IF(ISBLANK('CT4'!I21),"",'CT4'!I21)</f>
        <v/>
      </c>
      <c r="AT21" s="497"/>
      <c r="AU21" s="497"/>
      <c r="AV21" s="606"/>
      <c r="AW21" s="542" t="str">
        <f>IF(ISBLANK('CT4'!M21),"",'CT4'!M21)</f>
        <v/>
      </c>
      <c r="AX21" s="497"/>
      <c r="AY21" s="497"/>
      <c r="AZ21" s="606"/>
      <c r="BA21" s="608"/>
      <c r="BB21" s="509"/>
      <c r="BC21" s="509"/>
      <c r="BD21" s="510"/>
    </row>
    <row r="22" spans="1:56" ht="36" customHeight="1">
      <c r="A22" s="68">
        <v>15</v>
      </c>
      <c r="B22" s="496" t="str">
        <f>FEB!B22</f>
        <v/>
      </c>
      <c r="C22" s="497"/>
      <c r="D22" s="506"/>
      <c r="E22" s="539" t="str">
        <f>IF(ISBLANK('ACT1'!E22),"",'ACT1'!E22)</f>
        <v/>
      </c>
      <c r="F22" s="497"/>
      <c r="G22" s="497"/>
      <c r="H22" s="606"/>
      <c r="I22" s="542" t="str">
        <f>IF(ISBLANK('ACT1'!I22),"",'ACT1'!I22)</f>
        <v/>
      </c>
      <c r="J22" s="497"/>
      <c r="K22" s="497"/>
      <c r="L22" s="606"/>
      <c r="M22" s="542" t="str">
        <f>IF(ISBLANK('ACT1'!M22),"",'ACT1'!M22)</f>
        <v/>
      </c>
      <c r="N22" s="497"/>
      <c r="O22" s="497"/>
      <c r="P22" s="606"/>
      <c r="Q22" s="539" t="str">
        <f>IF(ISBLANK('ACT2'!E22),"",'ACT2'!E22)</f>
        <v/>
      </c>
      <c r="R22" s="497"/>
      <c r="S22" s="497"/>
      <c r="T22" s="606"/>
      <c r="U22" s="542" t="str">
        <f>IF(ISBLANK('ACT2'!I22),"",'ACT2'!I22)</f>
        <v/>
      </c>
      <c r="V22" s="497"/>
      <c r="W22" s="497"/>
      <c r="X22" s="606"/>
      <c r="Y22" s="542" t="str">
        <f>IF(ISBLANK('ACT2'!M22),"",'ACT2'!M22)</f>
        <v/>
      </c>
      <c r="Z22" s="497"/>
      <c r="AA22" s="497"/>
      <c r="AB22" s="606"/>
      <c r="AC22" s="539" t="str">
        <f>IF(ISBLANK('ACT3'!E22),"",'ACT3'!E22)</f>
        <v/>
      </c>
      <c r="AD22" s="497"/>
      <c r="AE22" s="497"/>
      <c r="AF22" s="606"/>
      <c r="AG22" s="542" t="str">
        <f>IF(ISBLANK('ACT3'!I22),"",'ACT3'!I22)</f>
        <v/>
      </c>
      <c r="AH22" s="497"/>
      <c r="AI22" s="497"/>
      <c r="AJ22" s="606"/>
      <c r="AK22" s="542" t="str">
        <f>IF(ISBLANK('ACT3'!M22),"",'ACT3'!M22)</f>
        <v/>
      </c>
      <c r="AL22" s="497"/>
      <c r="AM22" s="497"/>
      <c r="AN22" s="506"/>
      <c r="AO22" s="539" t="str">
        <f>IF(ISBLANK('CT4'!E22),"",'CT4'!E22)</f>
        <v/>
      </c>
      <c r="AP22" s="497"/>
      <c r="AQ22" s="497"/>
      <c r="AR22" s="606"/>
      <c r="AS22" s="542" t="str">
        <f>IF(ISBLANK('CT4'!I22),"",'CT4'!I22)</f>
        <v/>
      </c>
      <c r="AT22" s="497"/>
      <c r="AU22" s="497"/>
      <c r="AV22" s="606"/>
      <c r="AW22" s="542" t="str">
        <f>IF(ISBLANK('CT4'!M22),"",'CT4'!M22)</f>
        <v/>
      </c>
      <c r="AX22" s="497"/>
      <c r="AY22" s="497"/>
      <c r="AZ22" s="606"/>
      <c r="BA22" s="608"/>
      <c r="BB22" s="509"/>
      <c r="BC22" s="509"/>
      <c r="BD22" s="510"/>
    </row>
    <row r="23" spans="1:56" ht="36" customHeight="1">
      <c r="A23" s="68">
        <v>16</v>
      </c>
      <c r="B23" s="496" t="str">
        <f>FEB!B23</f>
        <v/>
      </c>
      <c r="C23" s="497"/>
      <c r="D23" s="506"/>
      <c r="E23" s="539" t="str">
        <f>IF(ISBLANK('ACT1'!E23),"",'ACT1'!E23)</f>
        <v/>
      </c>
      <c r="F23" s="497"/>
      <c r="G23" s="497"/>
      <c r="H23" s="606"/>
      <c r="I23" s="542" t="str">
        <f>IF(ISBLANK('ACT1'!I23),"",'ACT1'!I23)</f>
        <v/>
      </c>
      <c r="J23" s="497"/>
      <c r="K23" s="497"/>
      <c r="L23" s="606"/>
      <c r="M23" s="542" t="str">
        <f>IF(ISBLANK('ACT1'!M23),"",'ACT1'!M23)</f>
        <v/>
      </c>
      <c r="N23" s="497"/>
      <c r="O23" s="497"/>
      <c r="P23" s="606"/>
      <c r="Q23" s="539" t="str">
        <f>IF(ISBLANK('ACT2'!E23),"",'ACT2'!E23)</f>
        <v/>
      </c>
      <c r="R23" s="497"/>
      <c r="S23" s="497"/>
      <c r="T23" s="606"/>
      <c r="U23" s="542" t="str">
        <f>IF(ISBLANK('ACT2'!I23),"",'ACT2'!I23)</f>
        <v/>
      </c>
      <c r="V23" s="497"/>
      <c r="W23" s="497"/>
      <c r="X23" s="606"/>
      <c r="Y23" s="542" t="str">
        <f>IF(ISBLANK('ACT2'!M23),"",'ACT2'!M23)</f>
        <v/>
      </c>
      <c r="Z23" s="497"/>
      <c r="AA23" s="497"/>
      <c r="AB23" s="606"/>
      <c r="AC23" s="539" t="str">
        <f>IF(ISBLANK('ACT3'!E23),"",'ACT3'!E23)</f>
        <v/>
      </c>
      <c r="AD23" s="497"/>
      <c r="AE23" s="497"/>
      <c r="AF23" s="606"/>
      <c r="AG23" s="542" t="str">
        <f>IF(ISBLANK('ACT3'!I23),"",'ACT3'!I23)</f>
        <v/>
      </c>
      <c r="AH23" s="497"/>
      <c r="AI23" s="497"/>
      <c r="AJ23" s="606"/>
      <c r="AK23" s="542" t="str">
        <f>IF(ISBLANK('ACT3'!M23),"",'ACT3'!M23)</f>
        <v/>
      </c>
      <c r="AL23" s="497"/>
      <c r="AM23" s="497"/>
      <c r="AN23" s="506"/>
      <c r="AO23" s="539" t="str">
        <f>IF(ISBLANK('CT4'!E23),"",'CT4'!E23)</f>
        <v/>
      </c>
      <c r="AP23" s="497"/>
      <c r="AQ23" s="497"/>
      <c r="AR23" s="606"/>
      <c r="AS23" s="542" t="str">
        <f>IF(ISBLANK('CT4'!I23),"",'CT4'!I23)</f>
        <v/>
      </c>
      <c r="AT23" s="497"/>
      <c r="AU23" s="497"/>
      <c r="AV23" s="606"/>
      <c r="AW23" s="542" t="str">
        <f>IF(ISBLANK('CT4'!M23),"",'CT4'!M23)</f>
        <v/>
      </c>
      <c r="AX23" s="497"/>
      <c r="AY23" s="497"/>
      <c r="AZ23" s="606"/>
      <c r="BA23" s="608"/>
      <c r="BB23" s="509"/>
      <c r="BC23" s="509"/>
      <c r="BD23" s="510"/>
    </row>
    <row r="24" spans="1:56" ht="36" customHeight="1">
      <c r="A24" s="68">
        <v>17</v>
      </c>
      <c r="B24" s="496" t="str">
        <f>FEB!B24</f>
        <v/>
      </c>
      <c r="C24" s="497"/>
      <c r="D24" s="506"/>
      <c r="E24" s="539" t="str">
        <f>IF(ISBLANK('ACT1'!E24),"",'ACT1'!E24)</f>
        <v/>
      </c>
      <c r="F24" s="497"/>
      <c r="G24" s="497"/>
      <c r="H24" s="606"/>
      <c r="I24" s="542" t="str">
        <f>IF(ISBLANK('ACT1'!I24),"",'ACT1'!I24)</f>
        <v/>
      </c>
      <c r="J24" s="497"/>
      <c r="K24" s="497"/>
      <c r="L24" s="606"/>
      <c r="M24" s="542" t="str">
        <f>IF(ISBLANK('ACT1'!M24),"",'ACT1'!M24)</f>
        <v/>
      </c>
      <c r="N24" s="497"/>
      <c r="O24" s="497"/>
      <c r="P24" s="606"/>
      <c r="Q24" s="539" t="str">
        <f>IF(ISBLANK('ACT2'!E24),"",'ACT2'!E24)</f>
        <v/>
      </c>
      <c r="R24" s="497"/>
      <c r="S24" s="497"/>
      <c r="T24" s="606"/>
      <c r="U24" s="542" t="str">
        <f>IF(ISBLANK('ACT2'!I24),"",'ACT2'!I24)</f>
        <v/>
      </c>
      <c r="V24" s="497"/>
      <c r="W24" s="497"/>
      <c r="X24" s="606"/>
      <c r="Y24" s="542" t="str">
        <f>IF(ISBLANK('ACT2'!M24),"",'ACT2'!M24)</f>
        <v/>
      </c>
      <c r="Z24" s="497"/>
      <c r="AA24" s="497"/>
      <c r="AB24" s="606"/>
      <c r="AC24" s="539" t="str">
        <f>IF(ISBLANK('ACT3'!E24),"",'ACT3'!E24)</f>
        <v/>
      </c>
      <c r="AD24" s="497"/>
      <c r="AE24" s="497"/>
      <c r="AF24" s="606"/>
      <c r="AG24" s="542" t="str">
        <f>IF(ISBLANK('ACT3'!I24),"",'ACT3'!I24)</f>
        <v/>
      </c>
      <c r="AH24" s="497"/>
      <c r="AI24" s="497"/>
      <c r="AJ24" s="606"/>
      <c r="AK24" s="542" t="str">
        <f>IF(ISBLANK('ACT3'!M24),"",'ACT3'!M24)</f>
        <v/>
      </c>
      <c r="AL24" s="497"/>
      <c r="AM24" s="497"/>
      <c r="AN24" s="506"/>
      <c r="AO24" s="539" t="str">
        <f>IF(ISBLANK('CT4'!E24),"",'CT4'!E24)</f>
        <v/>
      </c>
      <c r="AP24" s="497"/>
      <c r="AQ24" s="497"/>
      <c r="AR24" s="606"/>
      <c r="AS24" s="542" t="str">
        <f>IF(ISBLANK('CT4'!I24),"",'CT4'!I24)</f>
        <v/>
      </c>
      <c r="AT24" s="497"/>
      <c r="AU24" s="497"/>
      <c r="AV24" s="606"/>
      <c r="AW24" s="542" t="str">
        <f>IF(ISBLANK('CT4'!M24),"",'CT4'!M24)</f>
        <v/>
      </c>
      <c r="AX24" s="497"/>
      <c r="AY24" s="497"/>
      <c r="AZ24" s="606"/>
      <c r="BA24" s="608"/>
      <c r="BB24" s="509"/>
      <c r="BC24" s="509"/>
      <c r="BD24" s="510"/>
    </row>
    <row r="25" spans="1:56" ht="36" customHeight="1">
      <c r="A25" s="68">
        <v>18</v>
      </c>
      <c r="B25" s="496" t="str">
        <f>FEB!B25</f>
        <v/>
      </c>
      <c r="C25" s="497"/>
      <c r="D25" s="506"/>
      <c r="E25" s="539" t="str">
        <f>IF(ISBLANK('ACT1'!E25),"",'ACT1'!E25)</f>
        <v/>
      </c>
      <c r="F25" s="497"/>
      <c r="G25" s="497"/>
      <c r="H25" s="606"/>
      <c r="I25" s="542" t="str">
        <f>IF(ISBLANK('ACT1'!I25),"",'ACT1'!I25)</f>
        <v/>
      </c>
      <c r="J25" s="497"/>
      <c r="K25" s="497"/>
      <c r="L25" s="606"/>
      <c r="M25" s="542" t="str">
        <f>IF(ISBLANK('ACT1'!M25),"",'ACT1'!M25)</f>
        <v/>
      </c>
      <c r="N25" s="497"/>
      <c r="O25" s="497"/>
      <c r="P25" s="606"/>
      <c r="Q25" s="539" t="str">
        <f>IF(ISBLANK('ACT2'!E25),"",'ACT2'!E25)</f>
        <v/>
      </c>
      <c r="R25" s="497"/>
      <c r="S25" s="497"/>
      <c r="T25" s="606"/>
      <c r="U25" s="542" t="str">
        <f>IF(ISBLANK('ACT2'!I25),"",'ACT2'!I25)</f>
        <v/>
      </c>
      <c r="V25" s="497"/>
      <c r="W25" s="497"/>
      <c r="X25" s="606"/>
      <c r="Y25" s="542" t="str">
        <f>IF(ISBLANK('ACT2'!M25),"",'ACT2'!M25)</f>
        <v/>
      </c>
      <c r="Z25" s="497"/>
      <c r="AA25" s="497"/>
      <c r="AB25" s="606"/>
      <c r="AC25" s="539" t="str">
        <f>IF(ISBLANK('ACT3'!E25),"",'ACT3'!E25)</f>
        <v/>
      </c>
      <c r="AD25" s="497"/>
      <c r="AE25" s="497"/>
      <c r="AF25" s="606"/>
      <c r="AG25" s="542" t="str">
        <f>IF(ISBLANK('ACT3'!I25),"",'ACT3'!I25)</f>
        <v/>
      </c>
      <c r="AH25" s="497"/>
      <c r="AI25" s="497"/>
      <c r="AJ25" s="606"/>
      <c r="AK25" s="542" t="str">
        <f>IF(ISBLANK('ACT3'!M25),"",'ACT3'!M25)</f>
        <v/>
      </c>
      <c r="AL25" s="497"/>
      <c r="AM25" s="497"/>
      <c r="AN25" s="506"/>
      <c r="AO25" s="539" t="str">
        <f>IF(ISBLANK('CT4'!E25),"",'CT4'!E25)</f>
        <v/>
      </c>
      <c r="AP25" s="497"/>
      <c r="AQ25" s="497"/>
      <c r="AR25" s="606"/>
      <c r="AS25" s="542" t="str">
        <f>IF(ISBLANK('CT4'!I25),"",'CT4'!I25)</f>
        <v/>
      </c>
      <c r="AT25" s="497"/>
      <c r="AU25" s="497"/>
      <c r="AV25" s="606"/>
      <c r="AW25" s="542" t="str">
        <f>IF(ISBLANK('CT4'!M25),"",'CT4'!M25)</f>
        <v/>
      </c>
      <c r="AX25" s="497"/>
      <c r="AY25" s="497"/>
      <c r="AZ25" s="606"/>
      <c r="BA25" s="608"/>
      <c r="BB25" s="509"/>
      <c r="BC25" s="509"/>
      <c r="BD25" s="510"/>
    </row>
    <row r="26" spans="1:56" ht="36" customHeight="1">
      <c r="A26" s="68">
        <v>19</v>
      </c>
      <c r="B26" s="496" t="str">
        <f>FEB!B26</f>
        <v/>
      </c>
      <c r="C26" s="497"/>
      <c r="D26" s="506"/>
      <c r="E26" s="539" t="str">
        <f>IF(ISBLANK('ACT1'!E26),"",'ACT1'!E26)</f>
        <v/>
      </c>
      <c r="F26" s="497"/>
      <c r="G26" s="497"/>
      <c r="H26" s="606"/>
      <c r="I26" s="542" t="str">
        <f>IF(ISBLANK('ACT1'!I26),"",'ACT1'!I26)</f>
        <v/>
      </c>
      <c r="J26" s="497"/>
      <c r="K26" s="497"/>
      <c r="L26" s="606"/>
      <c r="M26" s="542" t="str">
        <f>IF(ISBLANK('ACT1'!M26),"",'ACT1'!M26)</f>
        <v/>
      </c>
      <c r="N26" s="497"/>
      <c r="O26" s="497"/>
      <c r="P26" s="606"/>
      <c r="Q26" s="539" t="str">
        <f>IF(ISBLANK('ACT2'!E26),"",'ACT2'!E26)</f>
        <v/>
      </c>
      <c r="R26" s="497"/>
      <c r="S26" s="497"/>
      <c r="T26" s="606"/>
      <c r="U26" s="542" t="str">
        <f>IF(ISBLANK('ACT2'!I26),"",'ACT2'!I26)</f>
        <v/>
      </c>
      <c r="V26" s="497"/>
      <c r="W26" s="497"/>
      <c r="X26" s="606"/>
      <c r="Y26" s="542" t="str">
        <f>IF(ISBLANK('ACT2'!M26),"",'ACT2'!M26)</f>
        <v/>
      </c>
      <c r="Z26" s="497"/>
      <c r="AA26" s="497"/>
      <c r="AB26" s="606"/>
      <c r="AC26" s="539" t="str">
        <f>IF(ISBLANK('ACT3'!E26),"",'ACT3'!E26)</f>
        <v/>
      </c>
      <c r="AD26" s="497"/>
      <c r="AE26" s="497"/>
      <c r="AF26" s="606"/>
      <c r="AG26" s="542" t="str">
        <f>IF(ISBLANK('ACT3'!I26),"",'ACT3'!I26)</f>
        <v/>
      </c>
      <c r="AH26" s="497"/>
      <c r="AI26" s="497"/>
      <c r="AJ26" s="606"/>
      <c r="AK26" s="542" t="str">
        <f>IF(ISBLANK('ACT3'!M26),"",'ACT3'!M26)</f>
        <v/>
      </c>
      <c r="AL26" s="497"/>
      <c r="AM26" s="497"/>
      <c r="AN26" s="506"/>
      <c r="AO26" s="539" t="str">
        <f>IF(ISBLANK('CT4'!E26),"",'CT4'!E26)</f>
        <v/>
      </c>
      <c r="AP26" s="497"/>
      <c r="AQ26" s="497"/>
      <c r="AR26" s="606"/>
      <c r="AS26" s="542" t="str">
        <f>IF(ISBLANK('CT4'!I26),"",'CT4'!I26)</f>
        <v/>
      </c>
      <c r="AT26" s="497"/>
      <c r="AU26" s="497"/>
      <c r="AV26" s="606"/>
      <c r="AW26" s="542" t="str">
        <f>IF(ISBLANK('CT4'!M26),"",'CT4'!M26)</f>
        <v/>
      </c>
      <c r="AX26" s="497"/>
      <c r="AY26" s="497"/>
      <c r="AZ26" s="606"/>
      <c r="BA26" s="608"/>
      <c r="BB26" s="509"/>
      <c r="BC26" s="509"/>
      <c r="BD26" s="510"/>
    </row>
    <row r="27" spans="1:56" ht="36" customHeight="1">
      <c r="A27" s="68">
        <v>20</v>
      </c>
      <c r="B27" s="496" t="str">
        <f>FEB!B27</f>
        <v/>
      </c>
      <c r="C27" s="497"/>
      <c r="D27" s="506"/>
      <c r="E27" s="539" t="str">
        <f>IF(ISBLANK('ACT1'!E27),"",'ACT1'!E27)</f>
        <v/>
      </c>
      <c r="F27" s="497"/>
      <c r="G27" s="497"/>
      <c r="H27" s="606"/>
      <c r="I27" s="542" t="str">
        <f>IF(ISBLANK('ACT1'!I27),"",'ACT1'!I27)</f>
        <v/>
      </c>
      <c r="J27" s="497"/>
      <c r="K27" s="497"/>
      <c r="L27" s="606"/>
      <c r="M27" s="542" t="str">
        <f>IF(ISBLANK('ACT1'!M27),"",'ACT1'!M27)</f>
        <v/>
      </c>
      <c r="N27" s="497"/>
      <c r="O27" s="497"/>
      <c r="P27" s="606"/>
      <c r="Q27" s="539" t="str">
        <f>IF(ISBLANK('ACT2'!E27),"",'ACT2'!E27)</f>
        <v/>
      </c>
      <c r="R27" s="497"/>
      <c r="S27" s="497"/>
      <c r="T27" s="606"/>
      <c r="U27" s="542" t="str">
        <f>IF(ISBLANK('ACT2'!I27),"",'ACT2'!I27)</f>
        <v/>
      </c>
      <c r="V27" s="497"/>
      <c r="W27" s="497"/>
      <c r="X27" s="606"/>
      <c r="Y27" s="542" t="str">
        <f>IF(ISBLANK('ACT2'!M27),"",'ACT2'!M27)</f>
        <v/>
      </c>
      <c r="Z27" s="497"/>
      <c r="AA27" s="497"/>
      <c r="AB27" s="606"/>
      <c r="AC27" s="539" t="str">
        <f>IF(ISBLANK('ACT3'!E27),"",'ACT3'!E27)</f>
        <v/>
      </c>
      <c r="AD27" s="497"/>
      <c r="AE27" s="497"/>
      <c r="AF27" s="606"/>
      <c r="AG27" s="542" t="str">
        <f>IF(ISBLANK('ACT3'!I27),"",'ACT3'!I27)</f>
        <v/>
      </c>
      <c r="AH27" s="497"/>
      <c r="AI27" s="497"/>
      <c r="AJ27" s="606"/>
      <c r="AK27" s="542" t="str">
        <f>IF(ISBLANK('ACT3'!M27),"",'ACT3'!M27)</f>
        <v/>
      </c>
      <c r="AL27" s="497"/>
      <c r="AM27" s="497"/>
      <c r="AN27" s="506"/>
      <c r="AO27" s="539" t="str">
        <f>IF(ISBLANK('CT4'!E27),"",'CT4'!E27)</f>
        <v/>
      </c>
      <c r="AP27" s="497"/>
      <c r="AQ27" s="497"/>
      <c r="AR27" s="606"/>
      <c r="AS27" s="542" t="str">
        <f>IF(ISBLANK('CT4'!I27),"",'CT4'!I27)</f>
        <v/>
      </c>
      <c r="AT27" s="497"/>
      <c r="AU27" s="497"/>
      <c r="AV27" s="606"/>
      <c r="AW27" s="542" t="str">
        <f>IF(ISBLANK('CT4'!M27),"",'CT4'!M27)</f>
        <v/>
      </c>
      <c r="AX27" s="497"/>
      <c r="AY27" s="497"/>
      <c r="AZ27" s="606"/>
      <c r="BA27" s="608"/>
      <c r="BB27" s="509"/>
      <c r="BC27" s="509"/>
      <c r="BD27" s="510"/>
    </row>
    <row r="28" spans="1:56" ht="36" customHeight="1">
      <c r="A28" s="68">
        <v>21</v>
      </c>
      <c r="B28" s="496" t="str">
        <f>FEB!B28</f>
        <v/>
      </c>
      <c r="C28" s="497"/>
      <c r="D28" s="506"/>
      <c r="E28" s="539" t="str">
        <f>IF(ISBLANK('ACT1'!E28),"",'ACT1'!E28)</f>
        <v/>
      </c>
      <c r="F28" s="497"/>
      <c r="G28" s="497"/>
      <c r="H28" s="606"/>
      <c r="I28" s="542" t="str">
        <f>IF(ISBLANK('ACT1'!I28),"",'ACT1'!I28)</f>
        <v/>
      </c>
      <c r="J28" s="497"/>
      <c r="K28" s="497"/>
      <c r="L28" s="606"/>
      <c r="M28" s="542" t="str">
        <f>IF(ISBLANK('ACT1'!M28),"",'ACT1'!M28)</f>
        <v/>
      </c>
      <c r="N28" s="497"/>
      <c r="O28" s="497"/>
      <c r="P28" s="606"/>
      <c r="Q28" s="539" t="str">
        <f>IF(ISBLANK('ACT2'!E28),"",'ACT2'!E28)</f>
        <v/>
      </c>
      <c r="R28" s="497"/>
      <c r="S28" s="497"/>
      <c r="T28" s="606"/>
      <c r="U28" s="542" t="str">
        <f>IF(ISBLANK('ACT2'!I28),"",'ACT2'!I28)</f>
        <v/>
      </c>
      <c r="V28" s="497"/>
      <c r="W28" s="497"/>
      <c r="X28" s="606"/>
      <c r="Y28" s="542" t="str">
        <f>IF(ISBLANK('ACT2'!M28),"",'ACT2'!M28)</f>
        <v/>
      </c>
      <c r="Z28" s="497"/>
      <c r="AA28" s="497"/>
      <c r="AB28" s="606"/>
      <c r="AC28" s="539" t="str">
        <f>IF(ISBLANK('ACT3'!E28),"",'ACT3'!E28)</f>
        <v/>
      </c>
      <c r="AD28" s="497"/>
      <c r="AE28" s="497"/>
      <c r="AF28" s="606"/>
      <c r="AG28" s="542" t="str">
        <f>IF(ISBLANK('ACT3'!I28),"",'ACT3'!I28)</f>
        <v/>
      </c>
      <c r="AH28" s="497"/>
      <c r="AI28" s="497"/>
      <c r="AJ28" s="606"/>
      <c r="AK28" s="542" t="str">
        <f>IF(ISBLANK('ACT3'!M28),"",'ACT3'!M28)</f>
        <v/>
      </c>
      <c r="AL28" s="497"/>
      <c r="AM28" s="497"/>
      <c r="AN28" s="506"/>
      <c r="AO28" s="539" t="str">
        <f>IF(ISBLANK('CT4'!E28),"",'CT4'!E28)</f>
        <v/>
      </c>
      <c r="AP28" s="497"/>
      <c r="AQ28" s="497"/>
      <c r="AR28" s="606"/>
      <c r="AS28" s="542" t="str">
        <f>IF(ISBLANK('CT4'!I28),"",'CT4'!I28)</f>
        <v/>
      </c>
      <c r="AT28" s="497"/>
      <c r="AU28" s="497"/>
      <c r="AV28" s="606"/>
      <c r="AW28" s="542" t="str">
        <f>IF(ISBLANK('CT4'!M28),"",'CT4'!M28)</f>
        <v/>
      </c>
      <c r="AX28" s="497"/>
      <c r="AY28" s="497"/>
      <c r="AZ28" s="606"/>
      <c r="BA28" s="608"/>
      <c r="BB28" s="509"/>
      <c r="BC28" s="509"/>
      <c r="BD28" s="510"/>
    </row>
    <row r="29" spans="1:56" ht="36" customHeight="1">
      <c r="A29" s="68">
        <v>22</v>
      </c>
      <c r="B29" s="496" t="str">
        <f>FEB!B29</f>
        <v/>
      </c>
      <c r="C29" s="497"/>
      <c r="D29" s="506"/>
      <c r="E29" s="539" t="str">
        <f>IF(ISBLANK('ACT1'!E29),"",'ACT1'!E29)</f>
        <v/>
      </c>
      <c r="F29" s="497"/>
      <c r="G29" s="497"/>
      <c r="H29" s="606"/>
      <c r="I29" s="542" t="str">
        <f>IF(ISBLANK('ACT1'!I29),"",'ACT1'!I29)</f>
        <v/>
      </c>
      <c r="J29" s="497"/>
      <c r="K29" s="497"/>
      <c r="L29" s="606"/>
      <c r="M29" s="542" t="str">
        <f>IF(ISBLANK('ACT1'!M29),"",'ACT1'!M29)</f>
        <v/>
      </c>
      <c r="N29" s="497"/>
      <c r="O29" s="497"/>
      <c r="P29" s="606"/>
      <c r="Q29" s="539" t="str">
        <f>IF(ISBLANK('ACT2'!E29),"",'ACT2'!E29)</f>
        <v/>
      </c>
      <c r="R29" s="497"/>
      <c r="S29" s="497"/>
      <c r="T29" s="606"/>
      <c r="U29" s="542" t="str">
        <f>IF(ISBLANK('ACT2'!I29),"",'ACT2'!I29)</f>
        <v/>
      </c>
      <c r="V29" s="497"/>
      <c r="W29" s="497"/>
      <c r="X29" s="606"/>
      <c r="Y29" s="542" t="str">
        <f>IF(ISBLANK('ACT2'!M29),"",'ACT2'!M29)</f>
        <v/>
      </c>
      <c r="Z29" s="497"/>
      <c r="AA29" s="497"/>
      <c r="AB29" s="606"/>
      <c r="AC29" s="539" t="str">
        <f>IF(ISBLANK('ACT3'!E29),"",'ACT3'!E29)</f>
        <v/>
      </c>
      <c r="AD29" s="497"/>
      <c r="AE29" s="497"/>
      <c r="AF29" s="606"/>
      <c r="AG29" s="542" t="str">
        <f>IF(ISBLANK('ACT3'!I29),"",'ACT3'!I29)</f>
        <v/>
      </c>
      <c r="AH29" s="497"/>
      <c r="AI29" s="497"/>
      <c r="AJ29" s="606"/>
      <c r="AK29" s="542" t="str">
        <f>IF(ISBLANK('ACT3'!M29),"",'ACT3'!M29)</f>
        <v/>
      </c>
      <c r="AL29" s="497"/>
      <c r="AM29" s="497"/>
      <c r="AN29" s="506"/>
      <c r="AO29" s="539" t="str">
        <f>IF(ISBLANK('CT4'!E29),"",'CT4'!E29)</f>
        <v/>
      </c>
      <c r="AP29" s="497"/>
      <c r="AQ29" s="497"/>
      <c r="AR29" s="606"/>
      <c r="AS29" s="542" t="str">
        <f>IF(ISBLANK('CT4'!I29),"",'CT4'!I29)</f>
        <v/>
      </c>
      <c r="AT29" s="497"/>
      <c r="AU29" s="497"/>
      <c r="AV29" s="606"/>
      <c r="AW29" s="542" t="str">
        <f>IF(ISBLANK('CT4'!M29),"",'CT4'!M29)</f>
        <v/>
      </c>
      <c r="AX29" s="497"/>
      <c r="AY29" s="497"/>
      <c r="AZ29" s="606"/>
      <c r="BA29" s="608"/>
      <c r="BB29" s="509"/>
      <c r="BC29" s="509"/>
      <c r="BD29" s="510"/>
    </row>
    <row r="30" spans="1:56" ht="36" customHeight="1">
      <c r="A30" s="68">
        <v>23</v>
      </c>
      <c r="B30" s="496" t="str">
        <f>FEB!B30</f>
        <v/>
      </c>
      <c r="C30" s="497"/>
      <c r="D30" s="506"/>
      <c r="E30" s="539" t="str">
        <f>IF(ISBLANK('ACT1'!E30),"",'ACT1'!E30)</f>
        <v/>
      </c>
      <c r="F30" s="497"/>
      <c r="G30" s="497"/>
      <c r="H30" s="606"/>
      <c r="I30" s="542" t="str">
        <f>IF(ISBLANK('ACT1'!I30),"",'ACT1'!I30)</f>
        <v/>
      </c>
      <c r="J30" s="497"/>
      <c r="K30" s="497"/>
      <c r="L30" s="606"/>
      <c r="M30" s="542" t="str">
        <f>IF(ISBLANK('ACT1'!M30),"",'ACT1'!M30)</f>
        <v/>
      </c>
      <c r="N30" s="497"/>
      <c r="O30" s="497"/>
      <c r="P30" s="606"/>
      <c r="Q30" s="539" t="str">
        <f>IF(ISBLANK('ACT2'!E30),"",'ACT2'!E30)</f>
        <v/>
      </c>
      <c r="R30" s="497"/>
      <c r="S30" s="497"/>
      <c r="T30" s="606"/>
      <c r="U30" s="542" t="str">
        <f>IF(ISBLANK('ACT2'!I30),"",'ACT2'!I30)</f>
        <v/>
      </c>
      <c r="V30" s="497"/>
      <c r="W30" s="497"/>
      <c r="X30" s="606"/>
      <c r="Y30" s="542" t="str">
        <f>IF(ISBLANK('ACT2'!M30),"",'ACT2'!M30)</f>
        <v/>
      </c>
      <c r="Z30" s="497"/>
      <c r="AA30" s="497"/>
      <c r="AB30" s="606"/>
      <c r="AC30" s="539" t="str">
        <f>IF(ISBLANK('ACT3'!E30),"",'ACT3'!E30)</f>
        <v/>
      </c>
      <c r="AD30" s="497"/>
      <c r="AE30" s="497"/>
      <c r="AF30" s="606"/>
      <c r="AG30" s="542" t="str">
        <f>IF(ISBLANK('ACT3'!I30),"",'ACT3'!I30)</f>
        <v/>
      </c>
      <c r="AH30" s="497"/>
      <c r="AI30" s="497"/>
      <c r="AJ30" s="606"/>
      <c r="AK30" s="542" t="str">
        <f>IF(ISBLANK('ACT3'!M30),"",'ACT3'!M30)</f>
        <v/>
      </c>
      <c r="AL30" s="497"/>
      <c r="AM30" s="497"/>
      <c r="AN30" s="506"/>
      <c r="AO30" s="539" t="str">
        <f>IF(ISBLANK('CT4'!E30),"",'CT4'!E30)</f>
        <v/>
      </c>
      <c r="AP30" s="497"/>
      <c r="AQ30" s="497"/>
      <c r="AR30" s="606"/>
      <c r="AS30" s="542" t="str">
        <f>IF(ISBLANK('CT4'!I30),"",'CT4'!I30)</f>
        <v/>
      </c>
      <c r="AT30" s="497"/>
      <c r="AU30" s="497"/>
      <c r="AV30" s="606"/>
      <c r="AW30" s="542" t="str">
        <f>IF(ISBLANK('CT4'!M30),"",'CT4'!M30)</f>
        <v/>
      </c>
      <c r="AX30" s="497"/>
      <c r="AY30" s="497"/>
      <c r="AZ30" s="606"/>
      <c r="BA30" s="608"/>
      <c r="BB30" s="509"/>
      <c r="BC30" s="509"/>
      <c r="BD30" s="510"/>
    </row>
    <row r="31" spans="1:56" ht="36" customHeight="1">
      <c r="A31" s="68">
        <v>24</v>
      </c>
      <c r="B31" s="496" t="str">
        <f>FEB!B31</f>
        <v/>
      </c>
      <c r="C31" s="497"/>
      <c r="D31" s="506"/>
      <c r="E31" s="539" t="str">
        <f>IF(ISBLANK('ACT1'!E31),"",'ACT1'!E31)</f>
        <v/>
      </c>
      <c r="F31" s="497"/>
      <c r="G31" s="497"/>
      <c r="H31" s="606"/>
      <c r="I31" s="542" t="str">
        <f>IF(ISBLANK('ACT1'!I31),"",'ACT1'!I31)</f>
        <v/>
      </c>
      <c r="J31" s="497"/>
      <c r="K31" s="497"/>
      <c r="L31" s="606"/>
      <c r="M31" s="542" t="str">
        <f>IF(ISBLANK('ACT1'!M31),"",'ACT1'!M31)</f>
        <v/>
      </c>
      <c r="N31" s="497"/>
      <c r="O31" s="497"/>
      <c r="P31" s="606"/>
      <c r="Q31" s="539" t="str">
        <f>IF(ISBLANK('ACT2'!E31),"",'ACT2'!E31)</f>
        <v/>
      </c>
      <c r="R31" s="497"/>
      <c r="S31" s="497"/>
      <c r="T31" s="606"/>
      <c r="U31" s="542" t="str">
        <f>IF(ISBLANK('ACT2'!I31),"",'ACT2'!I31)</f>
        <v/>
      </c>
      <c r="V31" s="497"/>
      <c r="W31" s="497"/>
      <c r="X31" s="606"/>
      <c r="Y31" s="542" t="str">
        <f>IF(ISBLANK('ACT2'!M31),"",'ACT2'!M31)</f>
        <v/>
      </c>
      <c r="Z31" s="497"/>
      <c r="AA31" s="497"/>
      <c r="AB31" s="606"/>
      <c r="AC31" s="539" t="str">
        <f>IF(ISBLANK('ACT3'!E31),"",'ACT3'!E31)</f>
        <v/>
      </c>
      <c r="AD31" s="497"/>
      <c r="AE31" s="497"/>
      <c r="AF31" s="606"/>
      <c r="AG31" s="542" t="str">
        <f>IF(ISBLANK('ACT3'!I31),"",'ACT3'!I31)</f>
        <v/>
      </c>
      <c r="AH31" s="497"/>
      <c r="AI31" s="497"/>
      <c r="AJ31" s="606"/>
      <c r="AK31" s="542" t="str">
        <f>IF(ISBLANK('ACT3'!M31),"",'ACT3'!M31)</f>
        <v/>
      </c>
      <c r="AL31" s="497"/>
      <c r="AM31" s="497"/>
      <c r="AN31" s="506"/>
      <c r="AO31" s="539" t="str">
        <f>IF(ISBLANK('CT4'!E31),"",'CT4'!E31)</f>
        <v/>
      </c>
      <c r="AP31" s="497"/>
      <c r="AQ31" s="497"/>
      <c r="AR31" s="606"/>
      <c r="AS31" s="542" t="str">
        <f>IF(ISBLANK('CT4'!I31),"",'CT4'!I31)</f>
        <v/>
      </c>
      <c r="AT31" s="497"/>
      <c r="AU31" s="497"/>
      <c r="AV31" s="606"/>
      <c r="AW31" s="542" t="str">
        <f>IF(ISBLANK('CT4'!M31),"",'CT4'!M31)</f>
        <v/>
      </c>
      <c r="AX31" s="497"/>
      <c r="AY31" s="497"/>
      <c r="AZ31" s="606"/>
      <c r="BA31" s="608"/>
      <c r="BB31" s="509"/>
      <c r="BC31" s="509"/>
      <c r="BD31" s="510"/>
    </row>
    <row r="32" spans="1:56" ht="36" customHeight="1">
      <c r="A32" s="68">
        <v>25</v>
      </c>
      <c r="B32" s="496" t="str">
        <f>FEB!B32</f>
        <v/>
      </c>
      <c r="C32" s="497"/>
      <c r="D32" s="506"/>
      <c r="E32" s="539" t="str">
        <f>IF(ISBLANK('ACT1'!E32),"",'ACT1'!E32)</f>
        <v/>
      </c>
      <c r="F32" s="497"/>
      <c r="G32" s="497"/>
      <c r="H32" s="606"/>
      <c r="I32" s="542" t="str">
        <f>IF(ISBLANK('ACT1'!I32),"",'ACT1'!I32)</f>
        <v/>
      </c>
      <c r="J32" s="497"/>
      <c r="K32" s="497"/>
      <c r="L32" s="606"/>
      <c r="M32" s="542" t="str">
        <f>IF(ISBLANK('ACT1'!M32),"",'ACT1'!M32)</f>
        <v/>
      </c>
      <c r="N32" s="497"/>
      <c r="O32" s="497"/>
      <c r="P32" s="606"/>
      <c r="Q32" s="539" t="str">
        <f>IF(ISBLANK('ACT2'!E32),"",'ACT2'!E32)</f>
        <v/>
      </c>
      <c r="R32" s="497"/>
      <c r="S32" s="497"/>
      <c r="T32" s="606"/>
      <c r="U32" s="542" t="str">
        <f>IF(ISBLANK('ACT2'!I32),"",'ACT2'!I32)</f>
        <v/>
      </c>
      <c r="V32" s="497"/>
      <c r="W32" s="497"/>
      <c r="X32" s="606"/>
      <c r="Y32" s="542" t="str">
        <f>IF(ISBLANK('ACT2'!M32),"",'ACT2'!M32)</f>
        <v/>
      </c>
      <c r="Z32" s="497"/>
      <c r="AA32" s="497"/>
      <c r="AB32" s="606"/>
      <c r="AC32" s="539" t="str">
        <f>IF(ISBLANK('ACT3'!E32),"",'ACT3'!E32)</f>
        <v/>
      </c>
      <c r="AD32" s="497"/>
      <c r="AE32" s="497"/>
      <c r="AF32" s="606"/>
      <c r="AG32" s="542" t="str">
        <f>IF(ISBLANK('ACT3'!I32),"",'ACT3'!I32)</f>
        <v/>
      </c>
      <c r="AH32" s="497"/>
      <c r="AI32" s="497"/>
      <c r="AJ32" s="606"/>
      <c r="AK32" s="542" t="str">
        <f>IF(ISBLANK('ACT3'!M32),"",'ACT3'!M32)</f>
        <v/>
      </c>
      <c r="AL32" s="497"/>
      <c r="AM32" s="497"/>
      <c r="AN32" s="506"/>
      <c r="AO32" s="539" t="str">
        <f>IF(ISBLANK('CT4'!E32),"",'CT4'!E32)</f>
        <v/>
      </c>
      <c r="AP32" s="497"/>
      <c r="AQ32" s="497"/>
      <c r="AR32" s="606"/>
      <c r="AS32" s="542" t="str">
        <f>IF(ISBLANK('CT4'!I32),"",'CT4'!I32)</f>
        <v/>
      </c>
      <c r="AT32" s="497"/>
      <c r="AU32" s="497"/>
      <c r="AV32" s="606"/>
      <c r="AW32" s="542" t="str">
        <f>IF(ISBLANK('CT4'!M32),"",'CT4'!M32)</f>
        <v/>
      </c>
      <c r="AX32" s="497"/>
      <c r="AY32" s="497"/>
      <c r="AZ32" s="606"/>
      <c r="BA32" s="608"/>
      <c r="BB32" s="509"/>
      <c r="BC32" s="509"/>
      <c r="BD32" s="510"/>
    </row>
    <row r="33" spans="1:56" ht="36" customHeight="1">
      <c r="A33" s="68">
        <v>26</v>
      </c>
      <c r="B33" s="496" t="str">
        <f>FEB!B33</f>
        <v/>
      </c>
      <c r="C33" s="497"/>
      <c r="D33" s="506"/>
      <c r="E33" s="539" t="str">
        <f>IF(ISBLANK('ACT1'!E33),"",'ACT1'!E33)</f>
        <v/>
      </c>
      <c r="F33" s="497"/>
      <c r="G33" s="497"/>
      <c r="H33" s="606"/>
      <c r="I33" s="542" t="str">
        <f>IF(ISBLANK('ACT1'!I33),"",'ACT1'!I33)</f>
        <v/>
      </c>
      <c r="J33" s="497"/>
      <c r="K33" s="497"/>
      <c r="L33" s="606"/>
      <c r="M33" s="542" t="str">
        <f>IF(ISBLANK('ACT1'!M33),"",'ACT1'!M33)</f>
        <v/>
      </c>
      <c r="N33" s="497"/>
      <c r="O33" s="497"/>
      <c r="P33" s="606"/>
      <c r="Q33" s="539" t="str">
        <f>IF(ISBLANK('ACT2'!E33),"",'ACT2'!E33)</f>
        <v/>
      </c>
      <c r="R33" s="497"/>
      <c r="S33" s="497"/>
      <c r="T33" s="606"/>
      <c r="U33" s="542" t="str">
        <f>IF(ISBLANK('ACT2'!I33),"",'ACT2'!I33)</f>
        <v/>
      </c>
      <c r="V33" s="497"/>
      <c r="W33" s="497"/>
      <c r="X33" s="606"/>
      <c r="Y33" s="542" t="str">
        <f>IF(ISBLANK('ACT2'!M33),"",'ACT2'!M33)</f>
        <v/>
      </c>
      <c r="Z33" s="497"/>
      <c r="AA33" s="497"/>
      <c r="AB33" s="606"/>
      <c r="AC33" s="539" t="str">
        <f>IF(ISBLANK('ACT3'!E33),"",'ACT3'!E33)</f>
        <v/>
      </c>
      <c r="AD33" s="497"/>
      <c r="AE33" s="497"/>
      <c r="AF33" s="606"/>
      <c r="AG33" s="542" t="str">
        <f>IF(ISBLANK('ACT3'!I33),"",'ACT3'!I33)</f>
        <v/>
      </c>
      <c r="AH33" s="497"/>
      <c r="AI33" s="497"/>
      <c r="AJ33" s="606"/>
      <c r="AK33" s="542" t="str">
        <f>IF(ISBLANK('ACT3'!M33),"",'ACT3'!M33)</f>
        <v/>
      </c>
      <c r="AL33" s="497"/>
      <c r="AM33" s="497"/>
      <c r="AN33" s="506"/>
      <c r="AO33" s="539" t="str">
        <f>IF(ISBLANK('CT4'!E33),"",'CT4'!E33)</f>
        <v/>
      </c>
      <c r="AP33" s="497"/>
      <c r="AQ33" s="497"/>
      <c r="AR33" s="606"/>
      <c r="AS33" s="542" t="str">
        <f>IF(ISBLANK('CT4'!I33),"",'CT4'!I33)</f>
        <v/>
      </c>
      <c r="AT33" s="497"/>
      <c r="AU33" s="497"/>
      <c r="AV33" s="606"/>
      <c r="AW33" s="542" t="str">
        <f>IF(ISBLANK('CT4'!M33),"",'CT4'!M33)</f>
        <v/>
      </c>
      <c r="AX33" s="497"/>
      <c r="AY33" s="497"/>
      <c r="AZ33" s="606"/>
      <c r="BA33" s="608"/>
      <c r="BB33" s="509"/>
      <c r="BC33" s="509"/>
      <c r="BD33" s="510"/>
    </row>
    <row r="34" spans="1:56" ht="36" customHeight="1">
      <c r="A34" s="68">
        <v>27</v>
      </c>
      <c r="B34" s="496" t="str">
        <f>FEB!B34</f>
        <v/>
      </c>
      <c r="C34" s="497"/>
      <c r="D34" s="506"/>
      <c r="E34" s="539" t="str">
        <f>IF(ISBLANK('ACT1'!E34),"",'ACT1'!E34)</f>
        <v/>
      </c>
      <c r="F34" s="497"/>
      <c r="G34" s="497"/>
      <c r="H34" s="606"/>
      <c r="I34" s="542" t="str">
        <f>IF(ISBLANK('ACT1'!I34),"",'ACT1'!I34)</f>
        <v/>
      </c>
      <c r="J34" s="497"/>
      <c r="K34" s="497"/>
      <c r="L34" s="606"/>
      <c r="M34" s="542" t="str">
        <f>IF(ISBLANK('ACT1'!M34),"",'ACT1'!M34)</f>
        <v/>
      </c>
      <c r="N34" s="497"/>
      <c r="O34" s="497"/>
      <c r="P34" s="606"/>
      <c r="Q34" s="539" t="str">
        <f>IF(ISBLANK('ACT2'!E34),"",'ACT2'!E34)</f>
        <v/>
      </c>
      <c r="R34" s="497"/>
      <c r="S34" s="497"/>
      <c r="T34" s="606"/>
      <c r="U34" s="542" t="str">
        <f>IF(ISBLANK('ACT2'!I34),"",'ACT2'!I34)</f>
        <v/>
      </c>
      <c r="V34" s="497"/>
      <c r="W34" s="497"/>
      <c r="X34" s="606"/>
      <c r="Y34" s="542" t="str">
        <f>IF(ISBLANK('ACT2'!M34),"",'ACT2'!M34)</f>
        <v/>
      </c>
      <c r="Z34" s="497"/>
      <c r="AA34" s="497"/>
      <c r="AB34" s="606"/>
      <c r="AC34" s="539" t="str">
        <f>IF(ISBLANK('ACT3'!E34),"",'ACT3'!E34)</f>
        <v/>
      </c>
      <c r="AD34" s="497"/>
      <c r="AE34" s="497"/>
      <c r="AF34" s="606"/>
      <c r="AG34" s="542" t="str">
        <f>IF(ISBLANK('ACT3'!I34),"",'ACT3'!I34)</f>
        <v/>
      </c>
      <c r="AH34" s="497"/>
      <c r="AI34" s="497"/>
      <c r="AJ34" s="606"/>
      <c r="AK34" s="542" t="str">
        <f>IF(ISBLANK('ACT3'!M34),"",'ACT3'!M34)</f>
        <v/>
      </c>
      <c r="AL34" s="497"/>
      <c r="AM34" s="497"/>
      <c r="AN34" s="506"/>
      <c r="AO34" s="539" t="str">
        <f>IF(ISBLANK('CT4'!E34),"",'CT4'!E34)</f>
        <v/>
      </c>
      <c r="AP34" s="497"/>
      <c r="AQ34" s="497"/>
      <c r="AR34" s="606"/>
      <c r="AS34" s="542" t="str">
        <f>IF(ISBLANK('CT4'!I34),"",'CT4'!I34)</f>
        <v/>
      </c>
      <c r="AT34" s="497"/>
      <c r="AU34" s="497"/>
      <c r="AV34" s="606"/>
      <c r="AW34" s="542" t="str">
        <f>IF(ISBLANK('CT4'!M34),"",'CT4'!M34)</f>
        <v/>
      </c>
      <c r="AX34" s="497"/>
      <c r="AY34" s="497"/>
      <c r="AZ34" s="606"/>
      <c r="BA34" s="608"/>
      <c r="BB34" s="509"/>
      <c r="BC34" s="509"/>
      <c r="BD34" s="510"/>
    </row>
    <row r="35" spans="1:56" ht="36" customHeight="1">
      <c r="A35" s="68">
        <v>28</v>
      </c>
      <c r="B35" s="496" t="str">
        <f>FEB!B35</f>
        <v/>
      </c>
      <c r="C35" s="497"/>
      <c r="D35" s="506"/>
      <c r="E35" s="539" t="str">
        <f>IF(ISBLANK('ACT1'!E35),"",'ACT1'!E35)</f>
        <v/>
      </c>
      <c r="F35" s="497"/>
      <c r="G35" s="497"/>
      <c r="H35" s="606"/>
      <c r="I35" s="542" t="str">
        <f>IF(ISBLANK('ACT1'!I35),"",'ACT1'!I35)</f>
        <v/>
      </c>
      <c r="J35" s="497"/>
      <c r="K35" s="497"/>
      <c r="L35" s="606"/>
      <c r="M35" s="542" t="str">
        <f>IF(ISBLANK('ACT1'!M35),"",'ACT1'!M35)</f>
        <v/>
      </c>
      <c r="N35" s="497"/>
      <c r="O35" s="497"/>
      <c r="P35" s="606"/>
      <c r="Q35" s="539" t="str">
        <f>IF(ISBLANK('ACT2'!E35),"",'ACT2'!E35)</f>
        <v/>
      </c>
      <c r="R35" s="497"/>
      <c r="S35" s="497"/>
      <c r="T35" s="606"/>
      <c r="U35" s="542" t="str">
        <f>IF(ISBLANK('ACT2'!I35),"",'ACT2'!I35)</f>
        <v/>
      </c>
      <c r="V35" s="497"/>
      <c r="W35" s="497"/>
      <c r="X35" s="606"/>
      <c r="Y35" s="542" t="str">
        <f>IF(ISBLANK('ACT2'!M35),"",'ACT2'!M35)</f>
        <v/>
      </c>
      <c r="Z35" s="497"/>
      <c r="AA35" s="497"/>
      <c r="AB35" s="606"/>
      <c r="AC35" s="539" t="str">
        <f>IF(ISBLANK('ACT3'!E35),"",'ACT3'!E35)</f>
        <v/>
      </c>
      <c r="AD35" s="497"/>
      <c r="AE35" s="497"/>
      <c r="AF35" s="606"/>
      <c r="AG35" s="542" t="str">
        <f>IF(ISBLANK('ACT3'!I35),"",'ACT3'!I35)</f>
        <v/>
      </c>
      <c r="AH35" s="497"/>
      <c r="AI35" s="497"/>
      <c r="AJ35" s="606"/>
      <c r="AK35" s="542" t="str">
        <f>IF(ISBLANK('ACT3'!M35),"",'ACT3'!M35)</f>
        <v/>
      </c>
      <c r="AL35" s="497"/>
      <c r="AM35" s="497"/>
      <c r="AN35" s="506"/>
      <c r="AO35" s="539" t="str">
        <f>IF(ISBLANK('CT4'!E35),"",'CT4'!E35)</f>
        <v/>
      </c>
      <c r="AP35" s="497"/>
      <c r="AQ35" s="497"/>
      <c r="AR35" s="606"/>
      <c r="AS35" s="542" t="str">
        <f>IF(ISBLANK('CT4'!I35),"",'CT4'!I35)</f>
        <v/>
      </c>
      <c r="AT35" s="497"/>
      <c r="AU35" s="497"/>
      <c r="AV35" s="606"/>
      <c r="AW35" s="542" t="str">
        <f>IF(ISBLANK('CT4'!M35),"",'CT4'!M35)</f>
        <v/>
      </c>
      <c r="AX35" s="497"/>
      <c r="AY35" s="497"/>
      <c r="AZ35" s="606"/>
      <c r="BA35" s="608"/>
      <c r="BB35" s="509"/>
      <c r="BC35" s="509"/>
      <c r="BD35" s="510"/>
    </row>
    <row r="36" spans="1:56" ht="36" customHeight="1">
      <c r="A36" s="68">
        <v>29</v>
      </c>
      <c r="B36" s="496" t="str">
        <f>FEB!B36</f>
        <v/>
      </c>
      <c r="C36" s="497"/>
      <c r="D36" s="506"/>
      <c r="E36" s="539" t="str">
        <f>IF(ISBLANK('ACT1'!E36),"",'ACT1'!E36)</f>
        <v/>
      </c>
      <c r="F36" s="497"/>
      <c r="G36" s="497"/>
      <c r="H36" s="606"/>
      <c r="I36" s="542" t="str">
        <f>IF(ISBLANK('ACT1'!I36),"",'ACT1'!I36)</f>
        <v/>
      </c>
      <c r="J36" s="497"/>
      <c r="K36" s="497"/>
      <c r="L36" s="606"/>
      <c r="M36" s="542" t="str">
        <f>IF(ISBLANK('ACT1'!M36),"",'ACT1'!M36)</f>
        <v/>
      </c>
      <c r="N36" s="497"/>
      <c r="O36" s="497"/>
      <c r="P36" s="606"/>
      <c r="Q36" s="539" t="str">
        <f>IF(ISBLANK('ACT2'!E36),"",'ACT2'!E36)</f>
        <v/>
      </c>
      <c r="R36" s="497"/>
      <c r="S36" s="497"/>
      <c r="T36" s="606"/>
      <c r="U36" s="542" t="str">
        <f>IF(ISBLANK('ACT2'!I36),"",'ACT2'!I36)</f>
        <v/>
      </c>
      <c r="V36" s="497"/>
      <c r="W36" s="497"/>
      <c r="X36" s="606"/>
      <c r="Y36" s="542" t="str">
        <f>IF(ISBLANK('ACT2'!M36),"",'ACT2'!M36)</f>
        <v/>
      </c>
      <c r="Z36" s="497"/>
      <c r="AA36" s="497"/>
      <c r="AB36" s="606"/>
      <c r="AC36" s="539" t="str">
        <f>IF(ISBLANK('ACT3'!E36),"",'ACT3'!E36)</f>
        <v/>
      </c>
      <c r="AD36" s="497"/>
      <c r="AE36" s="497"/>
      <c r="AF36" s="606"/>
      <c r="AG36" s="542" t="str">
        <f>IF(ISBLANK('ACT3'!I36),"",'ACT3'!I36)</f>
        <v/>
      </c>
      <c r="AH36" s="497"/>
      <c r="AI36" s="497"/>
      <c r="AJ36" s="606"/>
      <c r="AK36" s="542" t="str">
        <f>IF(ISBLANK('ACT3'!M36),"",'ACT3'!M36)</f>
        <v/>
      </c>
      <c r="AL36" s="497"/>
      <c r="AM36" s="497"/>
      <c r="AN36" s="506"/>
      <c r="AO36" s="539" t="str">
        <f>IF(ISBLANK('CT4'!E36),"",'CT4'!E36)</f>
        <v/>
      </c>
      <c r="AP36" s="497"/>
      <c r="AQ36" s="497"/>
      <c r="AR36" s="606"/>
      <c r="AS36" s="542" t="str">
        <f>IF(ISBLANK('CT4'!I36),"",'CT4'!I36)</f>
        <v/>
      </c>
      <c r="AT36" s="497"/>
      <c r="AU36" s="497"/>
      <c r="AV36" s="606"/>
      <c r="AW36" s="542" t="str">
        <f>IF(ISBLANK('CT4'!M36),"",'CT4'!M36)</f>
        <v/>
      </c>
      <c r="AX36" s="497"/>
      <c r="AY36" s="497"/>
      <c r="AZ36" s="606"/>
      <c r="BA36" s="608"/>
      <c r="BB36" s="509"/>
      <c r="BC36" s="509"/>
      <c r="BD36" s="510"/>
    </row>
    <row r="37" spans="1:56" ht="36" customHeight="1">
      <c r="A37" s="68">
        <v>30</v>
      </c>
      <c r="B37" s="496" t="str">
        <f>FEB!B37</f>
        <v/>
      </c>
      <c r="C37" s="497"/>
      <c r="D37" s="506"/>
      <c r="E37" s="539" t="str">
        <f>IF(ISBLANK('ACT1'!E37),"",'ACT1'!E37)</f>
        <v/>
      </c>
      <c r="F37" s="497"/>
      <c r="G37" s="497"/>
      <c r="H37" s="606"/>
      <c r="I37" s="542" t="str">
        <f>IF(ISBLANK('ACT1'!I37),"",'ACT1'!I37)</f>
        <v/>
      </c>
      <c r="J37" s="497"/>
      <c r="K37" s="497"/>
      <c r="L37" s="606"/>
      <c r="M37" s="542" t="str">
        <f>IF(ISBLANK('ACT1'!M37),"",'ACT1'!M37)</f>
        <v/>
      </c>
      <c r="N37" s="497"/>
      <c r="O37" s="497"/>
      <c r="P37" s="606"/>
      <c r="Q37" s="539" t="str">
        <f>IF(ISBLANK('ACT2'!E37),"",'ACT2'!E37)</f>
        <v/>
      </c>
      <c r="R37" s="497"/>
      <c r="S37" s="497"/>
      <c r="T37" s="606"/>
      <c r="U37" s="542" t="str">
        <f>IF(ISBLANK('ACT2'!I37),"",'ACT2'!I37)</f>
        <v/>
      </c>
      <c r="V37" s="497"/>
      <c r="W37" s="497"/>
      <c r="X37" s="606"/>
      <c r="Y37" s="542" t="str">
        <f>IF(ISBLANK('ACT2'!M37),"",'ACT2'!M37)</f>
        <v/>
      </c>
      <c r="Z37" s="497"/>
      <c r="AA37" s="497"/>
      <c r="AB37" s="606"/>
      <c r="AC37" s="539" t="str">
        <f>IF(ISBLANK('ACT3'!E37),"",'ACT3'!E37)</f>
        <v/>
      </c>
      <c r="AD37" s="497"/>
      <c r="AE37" s="497"/>
      <c r="AF37" s="606"/>
      <c r="AG37" s="542" t="str">
        <f>IF(ISBLANK('ACT3'!I37),"",'ACT3'!I37)</f>
        <v/>
      </c>
      <c r="AH37" s="497"/>
      <c r="AI37" s="497"/>
      <c r="AJ37" s="606"/>
      <c r="AK37" s="542" t="str">
        <f>IF(ISBLANK('ACT3'!M37),"",'ACT3'!M37)</f>
        <v/>
      </c>
      <c r="AL37" s="497"/>
      <c r="AM37" s="497"/>
      <c r="AN37" s="506"/>
      <c r="AO37" s="539" t="str">
        <f>IF(ISBLANK('CT4'!E37),"",'CT4'!E37)</f>
        <v/>
      </c>
      <c r="AP37" s="497"/>
      <c r="AQ37" s="497"/>
      <c r="AR37" s="606"/>
      <c r="AS37" s="542" t="str">
        <f>IF(ISBLANK('CT4'!I37),"",'CT4'!I37)</f>
        <v/>
      </c>
      <c r="AT37" s="497"/>
      <c r="AU37" s="497"/>
      <c r="AV37" s="606"/>
      <c r="AW37" s="542" t="str">
        <f>IF(ISBLANK('CT4'!M37),"",'CT4'!M37)</f>
        <v/>
      </c>
      <c r="AX37" s="497"/>
      <c r="AY37" s="497"/>
      <c r="AZ37" s="606"/>
      <c r="BA37" s="608"/>
      <c r="BB37" s="509"/>
      <c r="BC37" s="509"/>
      <c r="BD37" s="510"/>
    </row>
    <row r="38" spans="1:56" ht="36" customHeight="1">
      <c r="A38" s="68">
        <v>31</v>
      </c>
      <c r="B38" s="496" t="str">
        <f>FEB!B38</f>
        <v/>
      </c>
      <c r="C38" s="497"/>
      <c r="D38" s="506"/>
      <c r="E38" s="539" t="str">
        <f>IF(ISBLANK('ACT1'!E38),"",'ACT1'!E38)</f>
        <v/>
      </c>
      <c r="F38" s="497"/>
      <c r="G38" s="497"/>
      <c r="H38" s="606"/>
      <c r="I38" s="542" t="str">
        <f>IF(ISBLANK('ACT1'!I38),"",'ACT1'!I38)</f>
        <v/>
      </c>
      <c r="J38" s="497"/>
      <c r="K38" s="497"/>
      <c r="L38" s="606"/>
      <c r="M38" s="542" t="str">
        <f>IF(ISBLANK('ACT1'!M38),"",'ACT1'!M38)</f>
        <v/>
      </c>
      <c r="N38" s="497"/>
      <c r="O38" s="497"/>
      <c r="P38" s="606"/>
      <c r="Q38" s="539" t="str">
        <f>IF(ISBLANK('ACT2'!E38),"",'ACT2'!E38)</f>
        <v/>
      </c>
      <c r="R38" s="497"/>
      <c r="S38" s="497"/>
      <c r="T38" s="606"/>
      <c r="U38" s="542" t="str">
        <f>IF(ISBLANK('ACT2'!I38),"",'ACT2'!I38)</f>
        <v/>
      </c>
      <c r="V38" s="497"/>
      <c r="W38" s="497"/>
      <c r="X38" s="606"/>
      <c r="Y38" s="542" t="str">
        <f>IF(ISBLANK('ACT2'!M38),"",'ACT2'!M38)</f>
        <v/>
      </c>
      <c r="Z38" s="497"/>
      <c r="AA38" s="497"/>
      <c r="AB38" s="606"/>
      <c r="AC38" s="539" t="str">
        <f>IF(ISBLANK('ACT3'!E38),"",'ACT3'!E38)</f>
        <v/>
      </c>
      <c r="AD38" s="497"/>
      <c r="AE38" s="497"/>
      <c r="AF38" s="606"/>
      <c r="AG38" s="542" t="str">
        <f>IF(ISBLANK('ACT3'!I38),"",'ACT3'!I38)</f>
        <v/>
      </c>
      <c r="AH38" s="497"/>
      <c r="AI38" s="497"/>
      <c r="AJ38" s="606"/>
      <c r="AK38" s="542" t="str">
        <f>IF(ISBLANK('ACT3'!M38),"",'ACT3'!M38)</f>
        <v/>
      </c>
      <c r="AL38" s="497"/>
      <c r="AM38" s="497"/>
      <c r="AN38" s="506"/>
      <c r="AO38" s="539" t="str">
        <f>IF(ISBLANK('CT4'!E38),"",'CT4'!E38)</f>
        <v/>
      </c>
      <c r="AP38" s="497"/>
      <c r="AQ38" s="497"/>
      <c r="AR38" s="606"/>
      <c r="AS38" s="542" t="str">
        <f>IF(ISBLANK('CT4'!I38),"",'CT4'!I38)</f>
        <v/>
      </c>
      <c r="AT38" s="497"/>
      <c r="AU38" s="497"/>
      <c r="AV38" s="606"/>
      <c r="AW38" s="542" t="str">
        <f>IF(ISBLANK('CT4'!M38),"",'CT4'!M38)</f>
        <v/>
      </c>
      <c r="AX38" s="497"/>
      <c r="AY38" s="497"/>
      <c r="AZ38" s="606"/>
      <c r="BA38" s="608"/>
      <c r="BB38" s="509"/>
      <c r="BC38" s="509"/>
      <c r="BD38" s="510"/>
    </row>
    <row r="39" spans="1:56" ht="36" customHeight="1">
      <c r="A39" s="68">
        <v>32</v>
      </c>
      <c r="B39" s="496" t="str">
        <f>FEB!B39</f>
        <v/>
      </c>
      <c r="C39" s="497"/>
      <c r="D39" s="506"/>
      <c r="E39" s="539" t="str">
        <f>IF(ISBLANK('ACT1'!E39),"",'ACT1'!E39)</f>
        <v/>
      </c>
      <c r="F39" s="497"/>
      <c r="G39" s="497"/>
      <c r="H39" s="606"/>
      <c r="I39" s="542" t="str">
        <f>IF(ISBLANK('ACT1'!I39),"",'ACT1'!I39)</f>
        <v/>
      </c>
      <c r="J39" s="497"/>
      <c r="K39" s="497"/>
      <c r="L39" s="606"/>
      <c r="M39" s="542" t="str">
        <f>IF(ISBLANK('ACT1'!M39),"",'ACT1'!M39)</f>
        <v/>
      </c>
      <c r="N39" s="497"/>
      <c r="O39" s="497"/>
      <c r="P39" s="606"/>
      <c r="Q39" s="539" t="str">
        <f>IF(ISBLANK('ACT2'!E39),"",'ACT2'!E39)</f>
        <v/>
      </c>
      <c r="R39" s="497"/>
      <c r="S39" s="497"/>
      <c r="T39" s="606"/>
      <c r="U39" s="542" t="str">
        <f>IF(ISBLANK('ACT2'!I39),"",'ACT2'!I39)</f>
        <v/>
      </c>
      <c r="V39" s="497"/>
      <c r="W39" s="497"/>
      <c r="X39" s="606"/>
      <c r="Y39" s="542" t="str">
        <f>IF(ISBLANK('ACT2'!M39),"",'ACT2'!M39)</f>
        <v/>
      </c>
      <c r="Z39" s="497"/>
      <c r="AA39" s="497"/>
      <c r="AB39" s="606"/>
      <c r="AC39" s="539" t="str">
        <f>IF(ISBLANK('ACT3'!E39),"",'ACT3'!E39)</f>
        <v/>
      </c>
      <c r="AD39" s="497"/>
      <c r="AE39" s="497"/>
      <c r="AF39" s="606"/>
      <c r="AG39" s="542" t="str">
        <f>IF(ISBLANK('ACT3'!I39),"",'ACT3'!I39)</f>
        <v/>
      </c>
      <c r="AH39" s="497"/>
      <c r="AI39" s="497"/>
      <c r="AJ39" s="606"/>
      <c r="AK39" s="542" t="str">
        <f>IF(ISBLANK('ACT3'!M39),"",'ACT3'!M39)</f>
        <v/>
      </c>
      <c r="AL39" s="497"/>
      <c r="AM39" s="497"/>
      <c r="AN39" s="506"/>
      <c r="AO39" s="539" t="str">
        <f>IF(ISBLANK('CT4'!E39),"",'CT4'!E39)</f>
        <v/>
      </c>
      <c r="AP39" s="497"/>
      <c r="AQ39" s="497"/>
      <c r="AR39" s="606"/>
      <c r="AS39" s="542" t="str">
        <f>IF(ISBLANK('CT4'!I39),"",'CT4'!I39)</f>
        <v/>
      </c>
      <c r="AT39" s="497"/>
      <c r="AU39" s="497"/>
      <c r="AV39" s="606"/>
      <c r="AW39" s="542" t="str">
        <f>IF(ISBLANK('CT4'!M39),"",'CT4'!M39)</f>
        <v/>
      </c>
      <c r="AX39" s="497"/>
      <c r="AY39" s="497"/>
      <c r="AZ39" s="606"/>
      <c r="BA39" s="608"/>
      <c r="BB39" s="509"/>
      <c r="BC39" s="509"/>
      <c r="BD39" s="510"/>
    </row>
    <row r="40" spans="1:56" ht="36" customHeight="1">
      <c r="A40" s="68">
        <v>33</v>
      </c>
      <c r="B40" s="496" t="str">
        <f>FEB!B40</f>
        <v/>
      </c>
      <c r="C40" s="497"/>
      <c r="D40" s="506"/>
      <c r="E40" s="539" t="str">
        <f>IF(ISBLANK('ACT1'!E40),"",'ACT1'!E40)</f>
        <v/>
      </c>
      <c r="F40" s="497"/>
      <c r="G40" s="497"/>
      <c r="H40" s="606"/>
      <c r="I40" s="542" t="str">
        <f>IF(ISBLANK('ACT1'!I40),"",'ACT1'!I40)</f>
        <v/>
      </c>
      <c r="J40" s="497"/>
      <c r="K40" s="497"/>
      <c r="L40" s="606"/>
      <c r="M40" s="542" t="str">
        <f>IF(ISBLANK('ACT1'!M40),"",'ACT1'!M40)</f>
        <v/>
      </c>
      <c r="N40" s="497"/>
      <c r="O40" s="497"/>
      <c r="P40" s="606"/>
      <c r="Q40" s="539" t="str">
        <f>IF(ISBLANK('ACT2'!E40),"",'ACT2'!E40)</f>
        <v/>
      </c>
      <c r="R40" s="497"/>
      <c r="S40" s="497"/>
      <c r="T40" s="606"/>
      <c r="U40" s="542" t="str">
        <f>IF(ISBLANK('ACT2'!I40),"",'ACT2'!I40)</f>
        <v/>
      </c>
      <c r="V40" s="497"/>
      <c r="W40" s="497"/>
      <c r="X40" s="606"/>
      <c r="Y40" s="542" t="str">
        <f>IF(ISBLANK('ACT2'!M40),"",'ACT2'!M40)</f>
        <v/>
      </c>
      <c r="Z40" s="497"/>
      <c r="AA40" s="497"/>
      <c r="AB40" s="606"/>
      <c r="AC40" s="539" t="str">
        <f>IF(ISBLANK('ACT3'!E40),"",'ACT3'!E40)</f>
        <v/>
      </c>
      <c r="AD40" s="497"/>
      <c r="AE40" s="497"/>
      <c r="AF40" s="606"/>
      <c r="AG40" s="542" t="str">
        <f>IF(ISBLANK('ACT3'!I40),"",'ACT3'!I40)</f>
        <v/>
      </c>
      <c r="AH40" s="497"/>
      <c r="AI40" s="497"/>
      <c r="AJ40" s="606"/>
      <c r="AK40" s="542" t="str">
        <f>IF(ISBLANK('ACT3'!M40),"",'ACT3'!M40)</f>
        <v/>
      </c>
      <c r="AL40" s="497"/>
      <c r="AM40" s="497"/>
      <c r="AN40" s="506"/>
      <c r="AO40" s="539" t="str">
        <f>IF(ISBLANK('CT4'!E40),"",'CT4'!E40)</f>
        <v/>
      </c>
      <c r="AP40" s="497"/>
      <c r="AQ40" s="497"/>
      <c r="AR40" s="606"/>
      <c r="AS40" s="542" t="str">
        <f>IF(ISBLANK('CT4'!I40),"",'CT4'!I40)</f>
        <v/>
      </c>
      <c r="AT40" s="497"/>
      <c r="AU40" s="497"/>
      <c r="AV40" s="606"/>
      <c r="AW40" s="542" t="str">
        <f>IF(ISBLANK('CT4'!M40),"",'CT4'!M40)</f>
        <v/>
      </c>
      <c r="AX40" s="497"/>
      <c r="AY40" s="497"/>
      <c r="AZ40" s="606"/>
      <c r="BA40" s="608"/>
      <c r="BB40" s="509"/>
      <c r="BC40" s="509"/>
      <c r="BD40" s="510"/>
    </row>
    <row r="41" spans="1:56" ht="36" customHeight="1">
      <c r="A41" s="68">
        <v>34</v>
      </c>
      <c r="B41" s="496" t="str">
        <f>FEB!B41</f>
        <v/>
      </c>
      <c r="C41" s="497"/>
      <c r="D41" s="506"/>
      <c r="E41" s="539" t="str">
        <f>IF(ISBLANK('ACT1'!E41),"",'ACT1'!E41)</f>
        <v/>
      </c>
      <c r="F41" s="497"/>
      <c r="G41" s="497"/>
      <c r="H41" s="606"/>
      <c r="I41" s="542" t="str">
        <f>IF(ISBLANK('ACT1'!I41),"",'ACT1'!I41)</f>
        <v/>
      </c>
      <c r="J41" s="497"/>
      <c r="K41" s="497"/>
      <c r="L41" s="606"/>
      <c r="M41" s="542" t="str">
        <f>IF(ISBLANK('ACT1'!M41),"",'ACT1'!M41)</f>
        <v/>
      </c>
      <c r="N41" s="497"/>
      <c r="O41" s="497"/>
      <c r="P41" s="606"/>
      <c r="Q41" s="539" t="str">
        <f>IF(ISBLANK('ACT2'!E41),"",'ACT2'!E41)</f>
        <v/>
      </c>
      <c r="R41" s="497"/>
      <c r="S41" s="497"/>
      <c r="T41" s="606"/>
      <c r="U41" s="542" t="str">
        <f>IF(ISBLANK('ACT2'!I41),"",'ACT2'!I41)</f>
        <v/>
      </c>
      <c r="V41" s="497"/>
      <c r="W41" s="497"/>
      <c r="X41" s="606"/>
      <c r="Y41" s="542" t="str">
        <f>IF(ISBLANK('ACT2'!M41),"",'ACT2'!M41)</f>
        <v/>
      </c>
      <c r="Z41" s="497"/>
      <c r="AA41" s="497"/>
      <c r="AB41" s="606"/>
      <c r="AC41" s="539" t="str">
        <f>IF(ISBLANK('ACT3'!E41),"",'ACT3'!E41)</f>
        <v/>
      </c>
      <c r="AD41" s="497"/>
      <c r="AE41" s="497"/>
      <c r="AF41" s="606"/>
      <c r="AG41" s="542" t="str">
        <f>IF(ISBLANK('ACT3'!I41),"",'ACT3'!I41)</f>
        <v/>
      </c>
      <c r="AH41" s="497"/>
      <c r="AI41" s="497"/>
      <c r="AJ41" s="606"/>
      <c r="AK41" s="542" t="str">
        <f>IF(ISBLANK('ACT3'!M41),"",'ACT3'!M41)</f>
        <v/>
      </c>
      <c r="AL41" s="497"/>
      <c r="AM41" s="497"/>
      <c r="AN41" s="506"/>
      <c r="AO41" s="539" t="str">
        <f>IF(ISBLANK('CT4'!E41),"",'CT4'!E41)</f>
        <v/>
      </c>
      <c r="AP41" s="497"/>
      <c r="AQ41" s="497"/>
      <c r="AR41" s="606"/>
      <c r="AS41" s="542" t="str">
        <f>IF(ISBLANK('CT4'!I41),"",'CT4'!I41)</f>
        <v/>
      </c>
      <c r="AT41" s="497"/>
      <c r="AU41" s="497"/>
      <c r="AV41" s="606"/>
      <c r="AW41" s="542" t="str">
        <f>IF(ISBLANK('CT4'!M41),"",'CT4'!M41)</f>
        <v/>
      </c>
      <c r="AX41" s="497"/>
      <c r="AY41" s="497"/>
      <c r="AZ41" s="606"/>
      <c r="BA41" s="608"/>
      <c r="BB41" s="509"/>
      <c r="BC41" s="509"/>
      <c r="BD41" s="510"/>
    </row>
    <row r="42" spans="1:56" ht="36" customHeight="1">
      <c r="A42" s="68">
        <v>35</v>
      </c>
      <c r="B42" s="496" t="str">
        <f>FEB!B42</f>
        <v/>
      </c>
      <c r="C42" s="497"/>
      <c r="D42" s="506"/>
      <c r="E42" s="539" t="str">
        <f>IF(ISBLANK('ACT1'!E42),"",'ACT1'!E42)</f>
        <v/>
      </c>
      <c r="F42" s="497"/>
      <c r="G42" s="497"/>
      <c r="H42" s="606"/>
      <c r="I42" s="542" t="str">
        <f>IF(ISBLANK('ACT1'!I42),"",'ACT1'!I42)</f>
        <v/>
      </c>
      <c r="J42" s="497"/>
      <c r="K42" s="497"/>
      <c r="L42" s="606"/>
      <c r="M42" s="542" t="str">
        <f>IF(ISBLANK('ACT1'!M42),"",'ACT1'!M42)</f>
        <v/>
      </c>
      <c r="N42" s="497"/>
      <c r="O42" s="497"/>
      <c r="P42" s="606"/>
      <c r="Q42" s="539" t="str">
        <f>IF(ISBLANK('ACT2'!E42),"",'ACT2'!E42)</f>
        <v/>
      </c>
      <c r="R42" s="497"/>
      <c r="S42" s="497"/>
      <c r="T42" s="606"/>
      <c r="U42" s="542" t="str">
        <f>IF(ISBLANK('ACT2'!I42),"",'ACT2'!I42)</f>
        <v/>
      </c>
      <c r="V42" s="497"/>
      <c r="W42" s="497"/>
      <c r="X42" s="606"/>
      <c r="Y42" s="542" t="str">
        <f>IF(ISBLANK('ACT2'!M42),"",'ACT2'!M42)</f>
        <v/>
      </c>
      <c r="Z42" s="497"/>
      <c r="AA42" s="497"/>
      <c r="AB42" s="606"/>
      <c r="AC42" s="539" t="str">
        <f>IF(ISBLANK('ACT3'!E42),"",'ACT3'!E42)</f>
        <v/>
      </c>
      <c r="AD42" s="497"/>
      <c r="AE42" s="497"/>
      <c r="AF42" s="606"/>
      <c r="AG42" s="542" t="str">
        <f>IF(ISBLANK('ACT3'!I42),"",'ACT3'!I42)</f>
        <v/>
      </c>
      <c r="AH42" s="497"/>
      <c r="AI42" s="497"/>
      <c r="AJ42" s="606"/>
      <c r="AK42" s="542" t="str">
        <f>IF(ISBLANK('ACT3'!M42),"",'ACT3'!M42)</f>
        <v/>
      </c>
      <c r="AL42" s="497"/>
      <c r="AM42" s="497"/>
      <c r="AN42" s="506"/>
      <c r="AO42" s="539" t="str">
        <f>IF(ISBLANK('CT4'!E42),"",'CT4'!E42)</f>
        <v/>
      </c>
      <c r="AP42" s="497"/>
      <c r="AQ42" s="497"/>
      <c r="AR42" s="606"/>
      <c r="AS42" s="542" t="str">
        <f>IF(ISBLANK('CT4'!I42),"",'CT4'!I42)</f>
        <v/>
      </c>
      <c r="AT42" s="497"/>
      <c r="AU42" s="497"/>
      <c r="AV42" s="606"/>
      <c r="AW42" s="542" t="str">
        <f>IF(ISBLANK('CT4'!M42),"",'CT4'!M42)</f>
        <v/>
      </c>
      <c r="AX42" s="497"/>
      <c r="AY42" s="497"/>
      <c r="AZ42" s="606"/>
      <c r="BA42" s="608"/>
      <c r="BB42" s="509"/>
      <c r="BC42" s="509"/>
      <c r="BD42" s="510"/>
    </row>
    <row r="43" spans="1:56" ht="36" customHeight="1">
      <c r="A43" s="68">
        <v>36</v>
      </c>
      <c r="B43" s="496" t="str">
        <f>FEB!B43</f>
        <v/>
      </c>
      <c r="C43" s="497"/>
      <c r="D43" s="506"/>
      <c r="E43" s="539" t="str">
        <f>IF(ISBLANK('ACT1'!E43),"",'ACT1'!E43)</f>
        <v/>
      </c>
      <c r="F43" s="497"/>
      <c r="G43" s="497"/>
      <c r="H43" s="606"/>
      <c r="I43" s="542" t="str">
        <f>IF(ISBLANK('ACT1'!I43),"",'ACT1'!I43)</f>
        <v/>
      </c>
      <c r="J43" s="497"/>
      <c r="K43" s="497"/>
      <c r="L43" s="606"/>
      <c r="M43" s="542" t="str">
        <f>IF(ISBLANK('ACT1'!M43),"",'ACT1'!M43)</f>
        <v/>
      </c>
      <c r="N43" s="497"/>
      <c r="O43" s="497"/>
      <c r="P43" s="606"/>
      <c r="Q43" s="539" t="str">
        <f>IF(ISBLANK('ACT2'!E43),"",'ACT2'!E43)</f>
        <v/>
      </c>
      <c r="R43" s="497"/>
      <c r="S43" s="497"/>
      <c r="T43" s="606"/>
      <c r="U43" s="542" t="str">
        <f>IF(ISBLANK('ACT2'!I43),"",'ACT2'!I43)</f>
        <v/>
      </c>
      <c r="V43" s="497"/>
      <c r="W43" s="497"/>
      <c r="X43" s="606"/>
      <c r="Y43" s="542" t="str">
        <f>IF(ISBLANK('ACT2'!M43),"",'ACT2'!M43)</f>
        <v/>
      </c>
      <c r="Z43" s="497"/>
      <c r="AA43" s="497"/>
      <c r="AB43" s="606"/>
      <c r="AC43" s="539" t="str">
        <f>IF(ISBLANK('ACT3'!E43),"",'ACT3'!E43)</f>
        <v/>
      </c>
      <c r="AD43" s="497"/>
      <c r="AE43" s="497"/>
      <c r="AF43" s="606"/>
      <c r="AG43" s="542" t="str">
        <f>IF(ISBLANK('ACT3'!I43),"",'ACT3'!I43)</f>
        <v/>
      </c>
      <c r="AH43" s="497"/>
      <c r="AI43" s="497"/>
      <c r="AJ43" s="606"/>
      <c r="AK43" s="542" t="str">
        <f>IF(ISBLANK('ACT3'!M43),"",'ACT3'!M43)</f>
        <v/>
      </c>
      <c r="AL43" s="497"/>
      <c r="AM43" s="497"/>
      <c r="AN43" s="506"/>
      <c r="AO43" s="539" t="str">
        <f>IF(ISBLANK('CT4'!E43),"",'CT4'!E43)</f>
        <v/>
      </c>
      <c r="AP43" s="497"/>
      <c r="AQ43" s="497"/>
      <c r="AR43" s="606"/>
      <c r="AS43" s="542" t="str">
        <f>IF(ISBLANK('CT4'!I43),"",'CT4'!I43)</f>
        <v/>
      </c>
      <c r="AT43" s="497"/>
      <c r="AU43" s="497"/>
      <c r="AV43" s="606"/>
      <c r="AW43" s="542" t="str">
        <f>IF(ISBLANK('CT4'!M43),"",'CT4'!M43)</f>
        <v/>
      </c>
      <c r="AX43" s="497"/>
      <c r="AY43" s="497"/>
      <c r="AZ43" s="606"/>
      <c r="BA43" s="608"/>
      <c r="BB43" s="509"/>
      <c r="BC43" s="509"/>
      <c r="BD43" s="510"/>
    </row>
    <row r="44" spans="1:56" ht="36" customHeight="1">
      <c r="A44" s="68">
        <v>37</v>
      </c>
      <c r="B44" s="496" t="str">
        <f>FEB!B44</f>
        <v/>
      </c>
      <c r="C44" s="497"/>
      <c r="D44" s="506"/>
      <c r="E44" s="539" t="str">
        <f>IF(ISBLANK('ACT1'!E44),"",'ACT1'!E44)</f>
        <v/>
      </c>
      <c r="F44" s="497"/>
      <c r="G44" s="497"/>
      <c r="H44" s="606"/>
      <c r="I44" s="542" t="str">
        <f>IF(ISBLANK('ACT1'!I44),"",'ACT1'!I44)</f>
        <v/>
      </c>
      <c r="J44" s="497"/>
      <c r="K44" s="497"/>
      <c r="L44" s="606"/>
      <c r="M44" s="542" t="str">
        <f>IF(ISBLANK('ACT1'!M44),"",'ACT1'!M44)</f>
        <v/>
      </c>
      <c r="N44" s="497"/>
      <c r="O44" s="497"/>
      <c r="P44" s="606"/>
      <c r="Q44" s="539" t="str">
        <f>IF(ISBLANK('ACT2'!E44),"",'ACT2'!E44)</f>
        <v/>
      </c>
      <c r="R44" s="497"/>
      <c r="S44" s="497"/>
      <c r="T44" s="606"/>
      <c r="U44" s="542" t="str">
        <f>IF(ISBLANK('ACT2'!I44),"",'ACT2'!I44)</f>
        <v/>
      </c>
      <c r="V44" s="497"/>
      <c r="W44" s="497"/>
      <c r="X44" s="606"/>
      <c r="Y44" s="542" t="str">
        <f>IF(ISBLANK('ACT2'!M44),"",'ACT2'!M44)</f>
        <v/>
      </c>
      <c r="Z44" s="497"/>
      <c r="AA44" s="497"/>
      <c r="AB44" s="606"/>
      <c r="AC44" s="539" t="str">
        <f>IF(ISBLANK('ACT3'!E44),"",'ACT3'!E44)</f>
        <v/>
      </c>
      <c r="AD44" s="497"/>
      <c r="AE44" s="497"/>
      <c r="AF44" s="606"/>
      <c r="AG44" s="542" t="str">
        <f>IF(ISBLANK('ACT3'!I44),"",'ACT3'!I44)</f>
        <v/>
      </c>
      <c r="AH44" s="497"/>
      <c r="AI44" s="497"/>
      <c r="AJ44" s="606"/>
      <c r="AK44" s="542" t="str">
        <f>IF(ISBLANK('ACT3'!M44),"",'ACT3'!M44)</f>
        <v/>
      </c>
      <c r="AL44" s="497"/>
      <c r="AM44" s="497"/>
      <c r="AN44" s="506"/>
      <c r="AO44" s="539" t="str">
        <f>IF(ISBLANK('CT4'!E44),"",'CT4'!E44)</f>
        <v/>
      </c>
      <c r="AP44" s="497"/>
      <c r="AQ44" s="497"/>
      <c r="AR44" s="606"/>
      <c r="AS44" s="542" t="str">
        <f>IF(ISBLANK('CT4'!I44),"",'CT4'!I44)</f>
        <v/>
      </c>
      <c r="AT44" s="497"/>
      <c r="AU44" s="497"/>
      <c r="AV44" s="606"/>
      <c r="AW44" s="542" t="str">
        <f>IF(ISBLANK('CT4'!M44),"",'CT4'!M44)</f>
        <v/>
      </c>
      <c r="AX44" s="497"/>
      <c r="AY44" s="497"/>
      <c r="AZ44" s="606"/>
      <c r="BA44" s="608"/>
      <c r="BB44" s="509"/>
      <c r="BC44" s="509"/>
      <c r="BD44" s="510"/>
    </row>
    <row r="45" spans="1:56" ht="36" customHeight="1">
      <c r="A45" s="68">
        <v>38</v>
      </c>
      <c r="B45" s="496" t="str">
        <f>FEB!B45</f>
        <v/>
      </c>
      <c r="C45" s="497"/>
      <c r="D45" s="506"/>
      <c r="E45" s="539" t="str">
        <f>IF(ISBLANK('ACT1'!E45),"",'ACT1'!E45)</f>
        <v/>
      </c>
      <c r="F45" s="497"/>
      <c r="G45" s="497"/>
      <c r="H45" s="606"/>
      <c r="I45" s="542" t="str">
        <f>IF(ISBLANK('ACT1'!I45),"",'ACT1'!I45)</f>
        <v/>
      </c>
      <c r="J45" s="497"/>
      <c r="K45" s="497"/>
      <c r="L45" s="606"/>
      <c r="M45" s="542" t="str">
        <f>IF(ISBLANK('ACT1'!M45),"",'ACT1'!M45)</f>
        <v/>
      </c>
      <c r="N45" s="497"/>
      <c r="O45" s="497"/>
      <c r="P45" s="606"/>
      <c r="Q45" s="539" t="str">
        <f>IF(ISBLANK('ACT2'!E45),"",'ACT2'!E45)</f>
        <v/>
      </c>
      <c r="R45" s="497"/>
      <c r="S45" s="497"/>
      <c r="T45" s="606"/>
      <c r="U45" s="542" t="str">
        <f>IF(ISBLANK('ACT2'!I45),"",'ACT2'!I45)</f>
        <v/>
      </c>
      <c r="V45" s="497"/>
      <c r="W45" s="497"/>
      <c r="X45" s="606"/>
      <c r="Y45" s="542" t="str">
        <f>IF(ISBLANK('ACT2'!M45),"",'ACT2'!M45)</f>
        <v/>
      </c>
      <c r="Z45" s="497"/>
      <c r="AA45" s="497"/>
      <c r="AB45" s="606"/>
      <c r="AC45" s="539" t="str">
        <f>IF(ISBLANK('ACT3'!E45),"",'ACT3'!E45)</f>
        <v/>
      </c>
      <c r="AD45" s="497"/>
      <c r="AE45" s="497"/>
      <c r="AF45" s="606"/>
      <c r="AG45" s="542" t="str">
        <f>IF(ISBLANK('ACT3'!I45),"",'ACT3'!I45)</f>
        <v/>
      </c>
      <c r="AH45" s="497"/>
      <c r="AI45" s="497"/>
      <c r="AJ45" s="606"/>
      <c r="AK45" s="542" t="str">
        <f>IF(ISBLANK('ACT3'!M45),"",'ACT3'!M45)</f>
        <v/>
      </c>
      <c r="AL45" s="497"/>
      <c r="AM45" s="497"/>
      <c r="AN45" s="506"/>
      <c r="AO45" s="539" t="str">
        <f>IF(ISBLANK('CT4'!E45),"",'CT4'!E45)</f>
        <v/>
      </c>
      <c r="AP45" s="497"/>
      <c r="AQ45" s="497"/>
      <c r="AR45" s="606"/>
      <c r="AS45" s="542" t="str">
        <f>IF(ISBLANK('CT4'!I45),"",'CT4'!I45)</f>
        <v/>
      </c>
      <c r="AT45" s="497"/>
      <c r="AU45" s="497"/>
      <c r="AV45" s="606"/>
      <c r="AW45" s="542" t="str">
        <f>IF(ISBLANK('CT4'!M45),"",'CT4'!M45)</f>
        <v/>
      </c>
      <c r="AX45" s="497"/>
      <c r="AY45" s="497"/>
      <c r="AZ45" s="606"/>
      <c r="BA45" s="608"/>
      <c r="BB45" s="509"/>
      <c r="BC45" s="509"/>
      <c r="BD45" s="510"/>
    </row>
    <row r="46" spans="1:56" ht="36" customHeight="1">
      <c r="A46" s="68">
        <v>39</v>
      </c>
      <c r="B46" s="496" t="str">
        <f>FEB!B46</f>
        <v/>
      </c>
      <c r="C46" s="497"/>
      <c r="D46" s="506"/>
      <c r="E46" s="539" t="str">
        <f>IF(ISBLANK('ACT1'!E46),"",'ACT1'!E46)</f>
        <v/>
      </c>
      <c r="F46" s="497"/>
      <c r="G46" s="497"/>
      <c r="H46" s="606"/>
      <c r="I46" s="542" t="str">
        <f>IF(ISBLANK('ACT1'!I46),"",'ACT1'!I46)</f>
        <v/>
      </c>
      <c r="J46" s="497"/>
      <c r="K46" s="497"/>
      <c r="L46" s="606"/>
      <c r="M46" s="542" t="str">
        <f>IF(ISBLANK('ACT1'!M46),"",'ACT1'!M46)</f>
        <v/>
      </c>
      <c r="N46" s="497"/>
      <c r="O46" s="497"/>
      <c r="P46" s="606"/>
      <c r="Q46" s="539" t="str">
        <f>IF(ISBLANK('ACT2'!E46),"",'ACT2'!E46)</f>
        <v/>
      </c>
      <c r="R46" s="497"/>
      <c r="S46" s="497"/>
      <c r="T46" s="606"/>
      <c r="U46" s="542" t="str">
        <f>IF(ISBLANK('ACT2'!I46),"",'ACT2'!I46)</f>
        <v/>
      </c>
      <c r="V46" s="497"/>
      <c r="W46" s="497"/>
      <c r="X46" s="606"/>
      <c r="Y46" s="542" t="str">
        <f>IF(ISBLANK('ACT2'!M46),"",'ACT2'!M46)</f>
        <v/>
      </c>
      <c r="Z46" s="497"/>
      <c r="AA46" s="497"/>
      <c r="AB46" s="606"/>
      <c r="AC46" s="539" t="str">
        <f>IF(ISBLANK('ACT3'!E46),"",'ACT3'!E46)</f>
        <v/>
      </c>
      <c r="AD46" s="497"/>
      <c r="AE46" s="497"/>
      <c r="AF46" s="606"/>
      <c r="AG46" s="542" t="str">
        <f>IF(ISBLANK('ACT3'!I46),"",'ACT3'!I46)</f>
        <v/>
      </c>
      <c r="AH46" s="497"/>
      <c r="AI46" s="497"/>
      <c r="AJ46" s="606"/>
      <c r="AK46" s="542" t="str">
        <f>IF(ISBLANK('ACT3'!M46),"",'ACT3'!M46)</f>
        <v/>
      </c>
      <c r="AL46" s="497"/>
      <c r="AM46" s="497"/>
      <c r="AN46" s="506"/>
      <c r="AO46" s="539" t="str">
        <f>IF(ISBLANK('CT4'!E46),"",'CT4'!E46)</f>
        <v/>
      </c>
      <c r="AP46" s="497"/>
      <c r="AQ46" s="497"/>
      <c r="AR46" s="606"/>
      <c r="AS46" s="542" t="str">
        <f>IF(ISBLANK('CT4'!I46),"",'CT4'!I46)</f>
        <v/>
      </c>
      <c r="AT46" s="497"/>
      <c r="AU46" s="497"/>
      <c r="AV46" s="606"/>
      <c r="AW46" s="542" t="str">
        <f>IF(ISBLANK('CT4'!M46),"",'CT4'!M46)</f>
        <v/>
      </c>
      <c r="AX46" s="497"/>
      <c r="AY46" s="497"/>
      <c r="AZ46" s="606"/>
      <c r="BA46" s="608"/>
      <c r="BB46" s="509"/>
      <c r="BC46" s="509"/>
      <c r="BD46" s="510"/>
    </row>
    <row r="47" spans="1:56" ht="36" customHeight="1">
      <c r="A47" s="70">
        <v>40</v>
      </c>
      <c r="B47" s="609" t="str">
        <f>FEB!B47</f>
        <v/>
      </c>
      <c r="C47" s="610"/>
      <c r="D47" s="611"/>
      <c r="E47" s="612" t="str">
        <f>IF(ISBLANK('ACT1'!E47),"",'ACT1'!E47)</f>
        <v/>
      </c>
      <c r="F47" s="610"/>
      <c r="G47" s="610"/>
      <c r="H47" s="613"/>
      <c r="I47" s="614" t="str">
        <f>IF(ISBLANK('ACT1'!I47),"",'ACT1'!I47)</f>
        <v/>
      </c>
      <c r="J47" s="610"/>
      <c r="K47" s="610"/>
      <c r="L47" s="613"/>
      <c r="M47" s="614" t="str">
        <f>IF(ISBLANK('ACT1'!M47),"",'ACT1'!M47)</f>
        <v/>
      </c>
      <c r="N47" s="610"/>
      <c r="O47" s="610"/>
      <c r="P47" s="613"/>
      <c r="Q47" s="612" t="str">
        <f>IF(ISBLANK('ACT2'!E47),"",'ACT2'!E47)</f>
        <v/>
      </c>
      <c r="R47" s="610"/>
      <c r="S47" s="610"/>
      <c r="T47" s="613"/>
      <c r="U47" s="614" t="str">
        <f>IF(ISBLANK('ACT2'!I47),"",'ACT2'!I47)</f>
        <v/>
      </c>
      <c r="V47" s="610"/>
      <c r="W47" s="610"/>
      <c r="X47" s="613"/>
      <c r="Y47" s="614" t="str">
        <f>IF(ISBLANK('ACT2'!M47),"",'ACT2'!M47)</f>
        <v/>
      </c>
      <c r="Z47" s="610"/>
      <c r="AA47" s="610"/>
      <c r="AB47" s="613"/>
      <c r="AC47" s="612" t="str">
        <f>IF(ISBLANK('ACT3'!E47),"",'ACT3'!E47)</f>
        <v/>
      </c>
      <c r="AD47" s="610"/>
      <c r="AE47" s="610"/>
      <c r="AF47" s="613"/>
      <c r="AG47" s="614" t="str">
        <f>IF(ISBLANK('ACT3'!I47),"",'ACT3'!I47)</f>
        <v/>
      </c>
      <c r="AH47" s="610"/>
      <c r="AI47" s="610"/>
      <c r="AJ47" s="613"/>
      <c r="AK47" s="614" t="str">
        <f>IF(ISBLANK('ACT3'!M47),"",'ACT3'!M47)</f>
        <v/>
      </c>
      <c r="AL47" s="610"/>
      <c r="AM47" s="610"/>
      <c r="AN47" s="611"/>
      <c r="AO47" s="612" t="str">
        <f>IF(ISBLANK('CT4'!E47),"",'CT4'!E47)</f>
        <v/>
      </c>
      <c r="AP47" s="610"/>
      <c r="AQ47" s="610"/>
      <c r="AR47" s="613"/>
      <c r="AS47" s="614" t="str">
        <f>IF(ISBLANK('CT4'!I47),"",'CT4'!I47)</f>
        <v/>
      </c>
      <c r="AT47" s="610"/>
      <c r="AU47" s="610"/>
      <c r="AV47" s="613"/>
      <c r="AW47" s="614" t="str">
        <f>IF(ISBLANK('CT4'!M47),"",'CT4'!M47)</f>
        <v/>
      </c>
      <c r="AX47" s="610"/>
      <c r="AY47" s="610"/>
      <c r="AZ47" s="613"/>
      <c r="BA47" s="615"/>
      <c r="BB47" s="610"/>
      <c r="BC47" s="610"/>
      <c r="BD47" s="611"/>
    </row>
    <row r="48" spans="1:5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</row>
    <row r="49" spans="1:5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</row>
    <row r="50" spans="1:5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</row>
    <row r="51" spans="1:5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</row>
    <row r="52" spans="1:5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</row>
    <row r="53" spans="1:5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</row>
    <row r="54" spans="1:5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</row>
    <row r="55" spans="1:5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</row>
    <row r="56" spans="1:5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</row>
    <row r="57" spans="1:5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</row>
    <row r="58" spans="1:5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</row>
    <row r="59" spans="1:5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</row>
    <row r="60" spans="1:5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</row>
    <row r="61" spans="1:5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</row>
    <row r="62" spans="1:5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</row>
    <row r="63" spans="1:5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</row>
    <row r="64" spans="1:5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</row>
    <row r="65" spans="1:5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</row>
    <row r="66" spans="1:5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</row>
    <row r="67" spans="1:5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</row>
    <row r="68" spans="1:5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</row>
    <row r="69" spans="1:5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</row>
    <row r="70" spans="1:5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</row>
    <row r="71" spans="1:5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</row>
    <row r="72" spans="1:5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</row>
    <row r="73" spans="1:5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</row>
    <row r="74" spans="1:5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</row>
    <row r="75" spans="1:5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</row>
    <row r="76" spans="1:5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</row>
    <row r="77" spans="1:5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</row>
    <row r="78" spans="1:5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</row>
    <row r="79" spans="1:5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</row>
    <row r="80" spans="1:5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</row>
    <row r="81" spans="1:5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</row>
    <row r="82" spans="1:5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</row>
    <row r="83" spans="1:5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</row>
    <row r="84" spans="1:5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</row>
    <row r="85" spans="1:5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</row>
    <row r="86" spans="1:5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</row>
    <row r="87" spans="1:5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</row>
    <row r="88" spans="1:5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</row>
    <row r="89" spans="1:5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</row>
    <row r="90" spans="1:5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</row>
    <row r="91" spans="1:5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</row>
    <row r="92" spans="1:5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</row>
    <row r="93" spans="1:5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</row>
    <row r="94" spans="1:5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</row>
    <row r="95" spans="1:5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</row>
    <row r="96" spans="1:5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</row>
    <row r="97" spans="1:5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</row>
    <row r="98" spans="1:5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</row>
    <row r="99" spans="1:5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</row>
    <row r="100" spans="1:5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</row>
    <row r="101" spans="1:5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</row>
    <row r="102" spans="1:5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</row>
    <row r="103" spans="1:5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</row>
    <row r="104" spans="1:5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</row>
    <row r="105" spans="1:5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</row>
    <row r="106" spans="1:5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</row>
    <row r="107" spans="1:5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</row>
    <row r="108" spans="1:5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</row>
    <row r="109" spans="1:5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</row>
    <row r="110" spans="1:5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</row>
    <row r="111" spans="1:5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</row>
    <row r="112" spans="1:5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</row>
    <row r="113" spans="1:5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</row>
    <row r="114" spans="1:5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</row>
    <row r="115" spans="1:5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</row>
    <row r="116" spans="1:5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</row>
    <row r="117" spans="1:5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</row>
    <row r="118" spans="1:5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</row>
    <row r="119" spans="1:5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</row>
    <row r="120" spans="1:5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</row>
    <row r="121" spans="1:5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</row>
    <row r="122" spans="1:5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</row>
    <row r="123" spans="1:5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</row>
    <row r="124" spans="1:5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</row>
    <row r="125" spans="1:5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</row>
    <row r="126" spans="1:5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</row>
    <row r="127" spans="1:5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</row>
    <row r="128" spans="1:5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</row>
    <row r="129" spans="1:5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</row>
    <row r="130" spans="1:5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</row>
    <row r="131" spans="1:5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</row>
    <row r="132" spans="1:5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</row>
    <row r="133" spans="1:5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</row>
    <row r="134" spans="1:5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</row>
    <row r="135" spans="1:5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</row>
    <row r="136" spans="1:5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</row>
    <row r="137" spans="1:5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</row>
    <row r="138" spans="1:5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</row>
    <row r="139" spans="1:5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</row>
    <row r="140" spans="1:5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</row>
    <row r="141" spans="1:5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</row>
    <row r="142" spans="1:5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</row>
    <row r="143" spans="1:5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</row>
    <row r="144" spans="1:5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</row>
    <row r="145" spans="1:5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</row>
    <row r="146" spans="1:5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</row>
    <row r="147" spans="1:5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</row>
    <row r="148" spans="1:5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</row>
    <row r="149" spans="1:5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</row>
    <row r="150" spans="1:5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</row>
    <row r="151" spans="1:5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</row>
    <row r="152" spans="1:5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</row>
    <row r="153" spans="1:5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</row>
    <row r="154" spans="1:5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</row>
    <row r="155" spans="1:5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</row>
    <row r="156" spans="1:5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</row>
    <row r="157" spans="1:5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</row>
    <row r="158" spans="1:5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</row>
    <row r="159" spans="1:5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</row>
    <row r="160" spans="1:5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</row>
    <row r="161" spans="1:5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</row>
    <row r="162" spans="1:5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</row>
    <row r="163" spans="1:5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</row>
    <row r="164" spans="1:5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</row>
    <row r="165" spans="1:5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</row>
    <row r="166" spans="1:5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</row>
    <row r="167" spans="1:5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</row>
    <row r="168" spans="1:5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</row>
    <row r="169" spans="1:5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</row>
    <row r="170" spans="1:5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</row>
    <row r="171" spans="1:5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</row>
    <row r="172" spans="1:5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</row>
    <row r="173" spans="1:5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</row>
    <row r="174" spans="1:5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</row>
    <row r="175" spans="1:5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</row>
    <row r="176" spans="1:5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</row>
    <row r="177" spans="1:5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</row>
    <row r="178" spans="1:5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</row>
    <row r="179" spans="1:5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</row>
    <row r="180" spans="1:5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</row>
    <row r="181" spans="1:5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</row>
    <row r="182" spans="1:5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</row>
    <row r="183" spans="1:5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</row>
    <row r="184" spans="1:5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</row>
    <row r="185" spans="1:5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</row>
    <row r="186" spans="1:5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</row>
    <row r="187" spans="1:5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</row>
    <row r="188" spans="1:5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</row>
    <row r="189" spans="1:5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</row>
    <row r="190" spans="1:5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</row>
    <row r="191" spans="1:5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</row>
    <row r="192" spans="1:56" ht="12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</row>
    <row r="193" spans="1:56" ht="12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</row>
    <row r="194" spans="1:56" ht="12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</row>
    <row r="195" spans="1:56" ht="12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</row>
    <row r="196" spans="1:56" ht="12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</row>
    <row r="197" spans="1:56" ht="12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</row>
    <row r="198" spans="1:56" ht="12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</row>
    <row r="199" spans="1:56" ht="12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</row>
    <row r="200" spans="1:56" ht="12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</row>
    <row r="201" spans="1:56" ht="12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</row>
    <row r="202" spans="1:56" ht="12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</row>
    <row r="203" spans="1:56" ht="12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</row>
    <row r="204" spans="1:56" ht="12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</row>
    <row r="205" spans="1:56" ht="12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</row>
    <row r="206" spans="1:56" ht="12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</row>
    <row r="207" spans="1:56" ht="12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</row>
    <row r="208" spans="1:56" ht="12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</row>
    <row r="209" spans="1:56" ht="12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</row>
    <row r="210" spans="1:56" ht="12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</row>
    <row r="211" spans="1:56" ht="12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</row>
    <row r="212" spans="1:56" ht="12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</row>
    <row r="213" spans="1:56" ht="12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</row>
    <row r="214" spans="1:56" ht="12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</row>
    <row r="215" spans="1:56" ht="12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</row>
    <row r="216" spans="1:56" ht="12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</row>
    <row r="217" spans="1:56" ht="12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</row>
    <row r="218" spans="1:56" ht="12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</row>
    <row r="219" spans="1:56" ht="12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</row>
    <row r="220" spans="1:56" ht="12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</row>
    <row r="221" spans="1:56" ht="12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</row>
    <row r="222" spans="1:56" ht="12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</row>
    <row r="223" spans="1:56" ht="12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</row>
    <row r="224" spans="1:56" ht="12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</row>
    <row r="225" spans="1:56" ht="12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</row>
    <row r="226" spans="1:56" ht="12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</row>
    <row r="227" spans="1:56" ht="12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</row>
    <row r="228" spans="1:56" ht="12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</row>
    <row r="229" spans="1:56" ht="12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</row>
    <row r="230" spans="1:56" ht="12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</row>
    <row r="231" spans="1:56" ht="12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</row>
    <row r="232" spans="1:56" ht="12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</row>
    <row r="233" spans="1:56" ht="12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</row>
    <row r="234" spans="1:56" ht="12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</row>
    <row r="235" spans="1:56" ht="12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</row>
    <row r="236" spans="1:56" ht="12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</row>
    <row r="237" spans="1:56" ht="12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</row>
    <row r="238" spans="1:56" ht="12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</row>
    <row r="239" spans="1:56" ht="12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</row>
    <row r="240" spans="1:56" ht="12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</row>
    <row r="241" spans="1:56" ht="12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</row>
    <row r="242" spans="1:56" ht="12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</row>
    <row r="243" spans="1:56" ht="12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</row>
    <row r="244" spans="1:56" ht="12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</row>
    <row r="245" spans="1:56" ht="12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</row>
    <row r="246" spans="1:56" ht="12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</row>
    <row r="247" spans="1:56" ht="12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</row>
    <row r="248" spans="1:56" ht="15.75" customHeight="1"/>
    <row r="249" spans="1:56" ht="15.75" customHeight="1"/>
    <row r="250" spans="1:56" ht="15.75" customHeight="1"/>
    <row r="251" spans="1:56" ht="15.75" customHeight="1"/>
    <row r="252" spans="1:56" ht="15.75" customHeight="1"/>
    <row r="253" spans="1:56" ht="15.75" customHeight="1"/>
    <row r="254" spans="1:56" ht="15.75" customHeight="1"/>
    <row r="255" spans="1:56" ht="15.75" customHeight="1"/>
    <row r="256" spans="1: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87">
    <mergeCell ref="AK47:AN47"/>
    <mergeCell ref="AO47:AR47"/>
    <mergeCell ref="AS47:AV47"/>
    <mergeCell ref="AW47:AZ47"/>
    <mergeCell ref="BA47:BD47"/>
    <mergeCell ref="B46:D46"/>
    <mergeCell ref="E46:H46"/>
    <mergeCell ref="I46:L46"/>
    <mergeCell ref="M46:P46"/>
    <mergeCell ref="Q46:T46"/>
    <mergeCell ref="B47:D47"/>
    <mergeCell ref="E47:H47"/>
    <mergeCell ref="I47:L47"/>
    <mergeCell ref="M47:P47"/>
    <mergeCell ref="Q47:T47"/>
    <mergeCell ref="U47:X47"/>
    <mergeCell ref="Y47:AB47"/>
    <mergeCell ref="AC47:AF47"/>
    <mergeCell ref="AG47:AJ47"/>
    <mergeCell ref="U46:X46"/>
    <mergeCell ref="Y46:AB46"/>
    <mergeCell ref="AC46:AF46"/>
    <mergeCell ref="AG46:AJ46"/>
    <mergeCell ref="AK44:AN44"/>
    <mergeCell ref="AO44:AR44"/>
    <mergeCell ref="AS44:AV44"/>
    <mergeCell ref="AW44:AZ44"/>
    <mergeCell ref="BA44:BD44"/>
    <mergeCell ref="AK45:AN45"/>
    <mergeCell ref="AO45:AR45"/>
    <mergeCell ref="AS45:AV45"/>
    <mergeCell ref="AW45:AZ45"/>
    <mergeCell ref="BA45:BD45"/>
    <mergeCell ref="AK46:AN46"/>
    <mergeCell ref="AO46:AR46"/>
    <mergeCell ref="AS46:AV46"/>
    <mergeCell ref="AW46:AZ46"/>
    <mergeCell ref="BA46:BD46"/>
    <mergeCell ref="B45:D45"/>
    <mergeCell ref="E45:H45"/>
    <mergeCell ref="I45:L45"/>
    <mergeCell ref="M45:P45"/>
    <mergeCell ref="Q45:T45"/>
    <mergeCell ref="U45:X45"/>
    <mergeCell ref="Y45:AB45"/>
    <mergeCell ref="AC45:AF45"/>
    <mergeCell ref="AG45:AJ45"/>
    <mergeCell ref="B44:D44"/>
    <mergeCell ref="E44:H44"/>
    <mergeCell ref="I44:L44"/>
    <mergeCell ref="M44:P44"/>
    <mergeCell ref="Q44:T44"/>
    <mergeCell ref="U44:X44"/>
    <mergeCell ref="Y44:AB44"/>
    <mergeCell ref="AC44:AF44"/>
    <mergeCell ref="AG44:AJ44"/>
    <mergeCell ref="AK43:AN43"/>
    <mergeCell ref="AO43:AR43"/>
    <mergeCell ref="AS43:AV43"/>
    <mergeCell ref="AW43:AZ43"/>
    <mergeCell ref="BA43:BD43"/>
    <mergeCell ref="B42:D42"/>
    <mergeCell ref="E42:H42"/>
    <mergeCell ref="I42:L42"/>
    <mergeCell ref="M42:P42"/>
    <mergeCell ref="Q42:T42"/>
    <mergeCell ref="B43:D43"/>
    <mergeCell ref="E43:H43"/>
    <mergeCell ref="I43:L43"/>
    <mergeCell ref="M43:P43"/>
    <mergeCell ref="Q43:T43"/>
    <mergeCell ref="U43:X43"/>
    <mergeCell ref="Y43:AB43"/>
    <mergeCell ref="AC43:AF43"/>
    <mergeCell ref="AG43:AJ43"/>
    <mergeCell ref="U42:X42"/>
    <mergeCell ref="Y42:AB42"/>
    <mergeCell ref="AC42:AF42"/>
    <mergeCell ref="AG42:AJ42"/>
    <mergeCell ref="AK40:AN40"/>
    <mergeCell ref="AO40:AR40"/>
    <mergeCell ref="AS40:AV40"/>
    <mergeCell ref="AW40:AZ40"/>
    <mergeCell ref="BA40:BD40"/>
    <mergeCell ref="AK41:AN41"/>
    <mergeCell ref="AO41:AR41"/>
    <mergeCell ref="AS41:AV41"/>
    <mergeCell ref="AW41:AZ41"/>
    <mergeCell ref="BA41:BD41"/>
    <mergeCell ref="AK42:AN42"/>
    <mergeCell ref="AO42:AR42"/>
    <mergeCell ref="AS42:AV42"/>
    <mergeCell ref="AW42:AZ42"/>
    <mergeCell ref="BA42:BD42"/>
    <mergeCell ref="B41:D41"/>
    <mergeCell ref="E41:H41"/>
    <mergeCell ref="I41:L41"/>
    <mergeCell ref="M41:P41"/>
    <mergeCell ref="Q41:T41"/>
    <mergeCell ref="U41:X41"/>
    <mergeCell ref="Y41:AB41"/>
    <mergeCell ref="AC41:AF41"/>
    <mergeCell ref="AG41:AJ41"/>
    <mergeCell ref="B40:D40"/>
    <mergeCell ref="E40:H40"/>
    <mergeCell ref="I40:L40"/>
    <mergeCell ref="M40:P40"/>
    <mergeCell ref="Q40:T40"/>
    <mergeCell ref="U40:X40"/>
    <mergeCell ref="Y40:AB40"/>
    <mergeCell ref="AC40:AF40"/>
    <mergeCell ref="AG40:AJ40"/>
    <mergeCell ref="AK39:AN39"/>
    <mergeCell ref="AO39:AR39"/>
    <mergeCell ref="AS39:AV39"/>
    <mergeCell ref="AW39:AZ39"/>
    <mergeCell ref="BA39:BD39"/>
    <mergeCell ref="B38:D38"/>
    <mergeCell ref="E38:H38"/>
    <mergeCell ref="I38:L38"/>
    <mergeCell ref="M38:P38"/>
    <mergeCell ref="Q38:T38"/>
    <mergeCell ref="B39:D39"/>
    <mergeCell ref="E39:H39"/>
    <mergeCell ref="I39:L39"/>
    <mergeCell ref="M39:P39"/>
    <mergeCell ref="Q39:T39"/>
    <mergeCell ref="U39:X39"/>
    <mergeCell ref="Y39:AB39"/>
    <mergeCell ref="AC39:AF39"/>
    <mergeCell ref="AG39:AJ39"/>
    <mergeCell ref="U38:X38"/>
    <mergeCell ref="Y38:AB38"/>
    <mergeCell ref="AC38:AF38"/>
    <mergeCell ref="AG38:AJ38"/>
    <mergeCell ref="AK36:AN36"/>
    <mergeCell ref="AO36:AR36"/>
    <mergeCell ref="AS36:AV36"/>
    <mergeCell ref="AW36:AZ36"/>
    <mergeCell ref="BA36:BD36"/>
    <mergeCell ref="AK37:AN37"/>
    <mergeCell ref="AO37:AR37"/>
    <mergeCell ref="AS37:AV37"/>
    <mergeCell ref="AW37:AZ37"/>
    <mergeCell ref="BA37:BD37"/>
    <mergeCell ref="AK38:AN38"/>
    <mergeCell ref="AO38:AR38"/>
    <mergeCell ref="AS38:AV38"/>
    <mergeCell ref="AW38:AZ38"/>
    <mergeCell ref="BA38:BD38"/>
    <mergeCell ref="B37:D37"/>
    <mergeCell ref="E37:H37"/>
    <mergeCell ref="I37:L37"/>
    <mergeCell ref="M37:P37"/>
    <mergeCell ref="Q37:T37"/>
    <mergeCell ref="U37:X37"/>
    <mergeCell ref="Y37:AB37"/>
    <mergeCell ref="AC37:AF37"/>
    <mergeCell ref="AG37:AJ37"/>
    <mergeCell ref="B36:D36"/>
    <mergeCell ref="E36:H36"/>
    <mergeCell ref="I36:L36"/>
    <mergeCell ref="M36:P36"/>
    <mergeCell ref="Q36:T36"/>
    <mergeCell ref="U36:X36"/>
    <mergeCell ref="Y36:AB36"/>
    <mergeCell ref="AC36:AF36"/>
    <mergeCell ref="AG36:AJ36"/>
    <mergeCell ref="AK35:AN35"/>
    <mergeCell ref="AO35:AR35"/>
    <mergeCell ref="AS35:AV35"/>
    <mergeCell ref="AW35:AZ35"/>
    <mergeCell ref="BA35:BD35"/>
    <mergeCell ref="B34:D34"/>
    <mergeCell ref="E34:H34"/>
    <mergeCell ref="I34:L34"/>
    <mergeCell ref="M34:P34"/>
    <mergeCell ref="Q34:T34"/>
    <mergeCell ref="B35:D35"/>
    <mergeCell ref="E35:H35"/>
    <mergeCell ref="I35:L35"/>
    <mergeCell ref="M35:P35"/>
    <mergeCell ref="Q35:T35"/>
    <mergeCell ref="U35:X35"/>
    <mergeCell ref="Y35:AB35"/>
    <mergeCell ref="AC35:AF35"/>
    <mergeCell ref="AG35:AJ35"/>
    <mergeCell ref="U34:X34"/>
    <mergeCell ref="Y34:AB34"/>
    <mergeCell ref="AC34:AF34"/>
    <mergeCell ref="AG34:AJ34"/>
    <mergeCell ref="AK32:AN32"/>
    <mergeCell ref="AO32:AR32"/>
    <mergeCell ref="AS32:AV32"/>
    <mergeCell ref="AW32:AZ32"/>
    <mergeCell ref="BA32:BD32"/>
    <mergeCell ref="AK33:AN33"/>
    <mergeCell ref="AO33:AR33"/>
    <mergeCell ref="AS33:AV33"/>
    <mergeCell ref="AW33:AZ33"/>
    <mergeCell ref="BA33:BD33"/>
    <mergeCell ref="AK34:AN34"/>
    <mergeCell ref="AO34:AR34"/>
    <mergeCell ref="AS34:AV34"/>
    <mergeCell ref="AW34:AZ34"/>
    <mergeCell ref="BA34:BD34"/>
    <mergeCell ref="B33:D33"/>
    <mergeCell ref="E33:H33"/>
    <mergeCell ref="I33:L33"/>
    <mergeCell ref="M33:P33"/>
    <mergeCell ref="Q33:T33"/>
    <mergeCell ref="U33:X33"/>
    <mergeCell ref="Y33:AB33"/>
    <mergeCell ref="AC33:AF33"/>
    <mergeCell ref="AG33:AJ33"/>
    <mergeCell ref="B32:D32"/>
    <mergeCell ref="E32:H32"/>
    <mergeCell ref="I32:L32"/>
    <mergeCell ref="M32:P32"/>
    <mergeCell ref="Q32:T32"/>
    <mergeCell ref="U32:X32"/>
    <mergeCell ref="Y32:AB32"/>
    <mergeCell ref="AC32:AF32"/>
    <mergeCell ref="AG32:AJ32"/>
    <mergeCell ref="AK31:AN31"/>
    <mergeCell ref="AO31:AR31"/>
    <mergeCell ref="AS31:AV31"/>
    <mergeCell ref="AW31:AZ31"/>
    <mergeCell ref="BA31:BD31"/>
    <mergeCell ref="B30:D30"/>
    <mergeCell ref="E30:H30"/>
    <mergeCell ref="I30:L30"/>
    <mergeCell ref="M30:P30"/>
    <mergeCell ref="Q30:T30"/>
    <mergeCell ref="B31:D31"/>
    <mergeCell ref="E31:H31"/>
    <mergeCell ref="I31:L31"/>
    <mergeCell ref="M31:P31"/>
    <mergeCell ref="Q31:T31"/>
    <mergeCell ref="U31:X31"/>
    <mergeCell ref="Y31:AB31"/>
    <mergeCell ref="AC31:AF31"/>
    <mergeCell ref="AG31:AJ31"/>
    <mergeCell ref="U30:X30"/>
    <mergeCell ref="Y30:AB30"/>
    <mergeCell ref="AC30:AF30"/>
    <mergeCell ref="AG30:AJ30"/>
    <mergeCell ref="AK28:AN28"/>
    <mergeCell ref="AO28:AR28"/>
    <mergeCell ref="AS28:AV28"/>
    <mergeCell ref="AW28:AZ28"/>
    <mergeCell ref="BA28:BD28"/>
    <mergeCell ref="AK29:AN29"/>
    <mergeCell ref="AO29:AR29"/>
    <mergeCell ref="AS29:AV29"/>
    <mergeCell ref="AW29:AZ29"/>
    <mergeCell ref="BA29:BD29"/>
    <mergeCell ref="AK30:AN30"/>
    <mergeCell ref="AO30:AR30"/>
    <mergeCell ref="AS30:AV30"/>
    <mergeCell ref="AW30:AZ30"/>
    <mergeCell ref="BA30:BD30"/>
    <mergeCell ref="B29:D29"/>
    <mergeCell ref="E29:H29"/>
    <mergeCell ref="I29:L29"/>
    <mergeCell ref="M29:P29"/>
    <mergeCell ref="Q29:T29"/>
    <mergeCell ref="U29:X29"/>
    <mergeCell ref="Y29:AB29"/>
    <mergeCell ref="AC29:AF29"/>
    <mergeCell ref="AG29:AJ29"/>
    <mergeCell ref="B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7:AN27"/>
    <mergeCell ref="AO27:AR27"/>
    <mergeCell ref="AS27:AV27"/>
    <mergeCell ref="AW27:AZ27"/>
    <mergeCell ref="BA27:BD27"/>
    <mergeCell ref="B26:D26"/>
    <mergeCell ref="E26:H26"/>
    <mergeCell ref="I26:L26"/>
    <mergeCell ref="M26:P26"/>
    <mergeCell ref="Q26:T26"/>
    <mergeCell ref="B27:D27"/>
    <mergeCell ref="E27:H27"/>
    <mergeCell ref="I27:L27"/>
    <mergeCell ref="M27:P27"/>
    <mergeCell ref="Q27:T27"/>
    <mergeCell ref="U27:X27"/>
    <mergeCell ref="Y27:AB27"/>
    <mergeCell ref="AC27:AF27"/>
    <mergeCell ref="AG27:AJ27"/>
    <mergeCell ref="U26:X26"/>
    <mergeCell ref="Y26:AB26"/>
    <mergeCell ref="AC26:AF26"/>
    <mergeCell ref="AG26:AJ26"/>
    <mergeCell ref="AK24:AN24"/>
    <mergeCell ref="AO24:AR24"/>
    <mergeCell ref="AS24:AV24"/>
    <mergeCell ref="AW24:AZ24"/>
    <mergeCell ref="BA24:BD24"/>
    <mergeCell ref="AK25:AN25"/>
    <mergeCell ref="AO25:AR25"/>
    <mergeCell ref="AS25:AV25"/>
    <mergeCell ref="AW25:AZ25"/>
    <mergeCell ref="BA25:BD25"/>
    <mergeCell ref="AK26:AN26"/>
    <mergeCell ref="AO26:AR26"/>
    <mergeCell ref="AS26:AV26"/>
    <mergeCell ref="AW26:AZ26"/>
    <mergeCell ref="BA26:BD26"/>
    <mergeCell ref="B25:D25"/>
    <mergeCell ref="E25:H25"/>
    <mergeCell ref="I25:L25"/>
    <mergeCell ref="M25:P25"/>
    <mergeCell ref="Q25:T25"/>
    <mergeCell ref="U25:X25"/>
    <mergeCell ref="Y25:AB25"/>
    <mergeCell ref="AC25:AF25"/>
    <mergeCell ref="AG25:AJ25"/>
    <mergeCell ref="B24:D24"/>
    <mergeCell ref="E24:H24"/>
    <mergeCell ref="I24:L24"/>
    <mergeCell ref="M24:P24"/>
    <mergeCell ref="Q24:T24"/>
    <mergeCell ref="U24:X24"/>
    <mergeCell ref="Y24:AB24"/>
    <mergeCell ref="AC24:AF24"/>
    <mergeCell ref="AG24:AJ24"/>
    <mergeCell ref="AK23:AN23"/>
    <mergeCell ref="AO23:AR23"/>
    <mergeCell ref="AS23:AV23"/>
    <mergeCell ref="AW23:AZ23"/>
    <mergeCell ref="BA23:BD23"/>
    <mergeCell ref="B22:D22"/>
    <mergeCell ref="E22:H22"/>
    <mergeCell ref="I22:L22"/>
    <mergeCell ref="M22:P22"/>
    <mergeCell ref="Q22:T22"/>
    <mergeCell ref="B23:D23"/>
    <mergeCell ref="E23:H23"/>
    <mergeCell ref="I23:L23"/>
    <mergeCell ref="M23:P23"/>
    <mergeCell ref="Q23:T23"/>
    <mergeCell ref="U23:X23"/>
    <mergeCell ref="Y23:AB23"/>
    <mergeCell ref="AC23:AF23"/>
    <mergeCell ref="AG23:AJ23"/>
    <mergeCell ref="U22:X22"/>
    <mergeCell ref="Y22:AB22"/>
    <mergeCell ref="AC22:AF22"/>
    <mergeCell ref="AG22:AJ22"/>
    <mergeCell ref="AK20:AN20"/>
    <mergeCell ref="AO20:AR20"/>
    <mergeCell ref="AS20:AV20"/>
    <mergeCell ref="AW20:AZ20"/>
    <mergeCell ref="BA20:BD20"/>
    <mergeCell ref="AK21:AN21"/>
    <mergeCell ref="AO21:AR21"/>
    <mergeCell ref="AS21:AV21"/>
    <mergeCell ref="AW21:AZ21"/>
    <mergeCell ref="BA21:BD21"/>
    <mergeCell ref="AK22:AN22"/>
    <mergeCell ref="AO22:AR22"/>
    <mergeCell ref="AS22:AV22"/>
    <mergeCell ref="AW22:AZ22"/>
    <mergeCell ref="BA22:BD22"/>
    <mergeCell ref="B21:D21"/>
    <mergeCell ref="E21:H21"/>
    <mergeCell ref="I21:L21"/>
    <mergeCell ref="M21:P21"/>
    <mergeCell ref="Q21:T21"/>
    <mergeCell ref="U21:X21"/>
    <mergeCell ref="Y21:AB21"/>
    <mergeCell ref="AC21:AF21"/>
    <mergeCell ref="AG21:AJ21"/>
    <mergeCell ref="B20:D20"/>
    <mergeCell ref="E20:H20"/>
    <mergeCell ref="I20:L20"/>
    <mergeCell ref="M20:P20"/>
    <mergeCell ref="Q20:T20"/>
    <mergeCell ref="U20:X20"/>
    <mergeCell ref="Y20:AB20"/>
    <mergeCell ref="AC20:AF20"/>
    <mergeCell ref="AG20:AJ20"/>
    <mergeCell ref="AK19:AN19"/>
    <mergeCell ref="AO19:AR19"/>
    <mergeCell ref="AS19:AV19"/>
    <mergeCell ref="AW19:AZ19"/>
    <mergeCell ref="BA19:BD19"/>
    <mergeCell ref="B18:D18"/>
    <mergeCell ref="E18:H18"/>
    <mergeCell ref="I18:L18"/>
    <mergeCell ref="M18:P18"/>
    <mergeCell ref="Q18:T18"/>
    <mergeCell ref="B19:D19"/>
    <mergeCell ref="E19:H19"/>
    <mergeCell ref="I19:L19"/>
    <mergeCell ref="M19:P19"/>
    <mergeCell ref="Q19:T19"/>
    <mergeCell ref="U19:X19"/>
    <mergeCell ref="Y19:AB19"/>
    <mergeCell ref="AC19:AF19"/>
    <mergeCell ref="AG19:AJ19"/>
    <mergeCell ref="U18:X18"/>
    <mergeCell ref="Y18:AB18"/>
    <mergeCell ref="AC18:AF18"/>
    <mergeCell ref="AG18:AJ18"/>
    <mergeCell ref="AK16:AN16"/>
    <mergeCell ref="AO16:AR16"/>
    <mergeCell ref="AS16:AV16"/>
    <mergeCell ref="AW16:AZ16"/>
    <mergeCell ref="BA16:BD16"/>
    <mergeCell ref="AK17:AN17"/>
    <mergeCell ref="AO17:AR17"/>
    <mergeCell ref="AS17:AV17"/>
    <mergeCell ref="AW17:AZ17"/>
    <mergeCell ref="BA17:BD17"/>
    <mergeCell ref="AK18:AN18"/>
    <mergeCell ref="AO18:AR18"/>
    <mergeCell ref="AS18:AV18"/>
    <mergeCell ref="AW18:AZ18"/>
    <mergeCell ref="BA18:BD18"/>
    <mergeCell ref="B17:D17"/>
    <mergeCell ref="E17:H17"/>
    <mergeCell ref="I17:L17"/>
    <mergeCell ref="M17:P17"/>
    <mergeCell ref="Q17:T17"/>
    <mergeCell ref="U17:X17"/>
    <mergeCell ref="Y17:AB17"/>
    <mergeCell ref="AC17:AF17"/>
    <mergeCell ref="AG17:AJ17"/>
    <mergeCell ref="B16:D16"/>
    <mergeCell ref="E16:H16"/>
    <mergeCell ref="I16:L16"/>
    <mergeCell ref="M16:P16"/>
    <mergeCell ref="Q16:T16"/>
    <mergeCell ref="U16:X16"/>
    <mergeCell ref="Y16:AB16"/>
    <mergeCell ref="AC16:AF16"/>
    <mergeCell ref="AG16:AJ16"/>
    <mergeCell ref="AK15:AN15"/>
    <mergeCell ref="AO15:AR15"/>
    <mergeCell ref="AS15:AV15"/>
    <mergeCell ref="AW15:AZ15"/>
    <mergeCell ref="BA15:BD15"/>
    <mergeCell ref="B14:D14"/>
    <mergeCell ref="E14:H14"/>
    <mergeCell ref="I14:L14"/>
    <mergeCell ref="M14:P14"/>
    <mergeCell ref="Q14:T14"/>
    <mergeCell ref="B15:D15"/>
    <mergeCell ref="E15:H15"/>
    <mergeCell ref="I15:L15"/>
    <mergeCell ref="M15:P15"/>
    <mergeCell ref="Q15:T15"/>
    <mergeCell ref="U15:X15"/>
    <mergeCell ref="Y15:AB15"/>
    <mergeCell ref="AC15:AF15"/>
    <mergeCell ref="AG15:AJ15"/>
    <mergeCell ref="U14:X14"/>
    <mergeCell ref="Y14:AB14"/>
    <mergeCell ref="AC14:AF14"/>
    <mergeCell ref="AG14:AJ14"/>
    <mergeCell ref="AK12:AN12"/>
    <mergeCell ref="AO12:AR12"/>
    <mergeCell ref="AS12:AV12"/>
    <mergeCell ref="AW12:AZ12"/>
    <mergeCell ref="BA12:BD12"/>
    <mergeCell ref="AK13:AN13"/>
    <mergeCell ref="AO13:AR13"/>
    <mergeCell ref="AS13:AV13"/>
    <mergeCell ref="AW13:AZ13"/>
    <mergeCell ref="BA13:BD13"/>
    <mergeCell ref="AK14:AN14"/>
    <mergeCell ref="AO14:AR14"/>
    <mergeCell ref="AS14:AV14"/>
    <mergeCell ref="AW14:AZ14"/>
    <mergeCell ref="BA14:BD14"/>
    <mergeCell ref="B13:D13"/>
    <mergeCell ref="E13:H13"/>
    <mergeCell ref="I13:L13"/>
    <mergeCell ref="M13:P13"/>
    <mergeCell ref="Q13:T13"/>
    <mergeCell ref="U13:X13"/>
    <mergeCell ref="Y13:AB13"/>
    <mergeCell ref="AC13:AF13"/>
    <mergeCell ref="AG13:AJ13"/>
    <mergeCell ref="B12:D12"/>
    <mergeCell ref="E12:H12"/>
    <mergeCell ref="I12:L12"/>
    <mergeCell ref="M12:P12"/>
    <mergeCell ref="Q12:T12"/>
    <mergeCell ref="U12:X12"/>
    <mergeCell ref="Y12:AB12"/>
    <mergeCell ref="AC12:AF12"/>
    <mergeCell ref="AG12:AJ12"/>
    <mergeCell ref="AK11:AN11"/>
    <mergeCell ref="AO11:AR11"/>
    <mergeCell ref="AS11:AV11"/>
    <mergeCell ref="AW11:AZ11"/>
    <mergeCell ref="BA11:BD11"/>
    <mergeCell ref="B10:D10"/>
    <mergeCell ref="E10:H10"/>
    <mergeCell ref="I10:L10"/>
    <mergeCell ref="M10:P10"/>
    <mergeCell ref="Q10:T10"/>
    <mergeCell ref="B11:D11"/>
    <mergeCell ref="E11:H11"/>
    <mergeCell ref="I11:L11"/>
    <mergeCell ref="M11:P11"/>
    <mergeCell ref="Q11:T11"/>
    <mergeCell ref="U11:X11"/>
    <mergeCell ref="Y11:AB11"/>
    <mergeCell ref="AC11:AF11"/>
    <mergeCell ref="AG11:AJ11"/>
    <mergeCell ref="U10:X10"/>
    <mergeCell ref="Y10:AB10"/>
    <mergeCell ref="AC10:AF10"/>
    <mergeCell ref="AG10:AJ10"/>
    <mergeCell ref="BA8:BD8"/>
    <mergeCell ref="B9:D9"/>
    <mergeCell ref="E9:H9"/>
    <mergeCell ref="I9:L9"/>
    <mergeCell ref="M9:P9"/>
    <mergeCell ref="Q9:T9"/>
    <mergeCell ref="U9:X9"/>
    <mergeCell ref="Y9:AB9"/>
    <mergeCell ref="AC9:AF9"/>
    <mergeCell ref="AG9:AJ9"/>
    <mergeCell ref="AK9:AN9"/>
    <mergeCell ref="AO9:AR9"/>
    <mergeCell ref="AS9:AV9"/>
    <mergeCell ref="AW9:AZ9"/>
    <mergeCell ref="BA9:BD9"/>
    <mergeCell ref="AK10:AN10"/>
    <mergeCell ref="AO10:AR10"/>
    <mergeCell ref="AS10:AV10"/>
    <mergeCell ref="AW10:AZ10"/>
    <mergeCell ref="BA10:BD10"/>
    <mergeCell ref="AK8:AN8"/>
    <mergeCell ref="AO8:AR8"/>
    <mergeCell ref="AS8:AV8"/>
    <mergeCell ref="AW8:AZ8"/>
    <mergeCell ref="B6:D7"/>
    <mergeCell ref="E7:H7"/>
    <mergeCell ref="I7:L7"/>
    <mergeCell ref="M7:P7"/>
    <mergeCell ref="Q7:T7"/>
    <mergeCell ref="U7:X7"/>
    <mergeCell ref="Y7:AB7"/>
    <mergeCell ref="AC7:AF7"/>
    <mergeCell ref="B8:D8"/>
    <mergeCell ref="E8:H8"/>
    <mergeCell ref="I8:L8"/>
    <mergeCell ref="M8:P8"/>
    <mergeCell ref="Q8:T8"/>
    <mergeCell ref="U8:X8"/>
    <mergeCell ref="Y8:AB8"/>
    <mergeCell ref="AC8:AF8"/>
    <mergeCell ref="AG8:AJ8"/>
    <mergeCell ref="AG7:AJ7"/>
    <mergeCell ref="AK7:AN7"/>
    <mergeCell ref="B2:BD2"/>
    <mergeCell ref="A4:D4"/>
    <mergeCell ref="E4:N4"/>
    <mergeCell ref="P4:S4"/>
    <mergeCell ref="T4:AA4"/>
    <mergeCell ref="AB4:AK4"/>
    <mergeCell ref="AL4:AN4"/>
    <mergeCell ref="AO4:BD4"/>
    <mergeCell ref="E6:P6"/>
    <mergeCell ref="Q6:AB6"/>
    <mergeCell ref="AC6:AN6"/>
    <mergeCell ref="AO6:AZ6"/>
    <mergeCell ref="A6:A7"/>
    <mergeCell ref="BA6:BD7"/>
    <mergeCell ref="AO7:AR7"/>
    <mergeCell ref="AS7:AV7"/>
    <mergeCell ref="AW7:AZ7"/>
  </mergeCells>
  <conditionalFormatting sqref="B8:D47">
    <cfRule type="cellIs" dxfId="5" priority="2" operator="equal">
      <formula>" , "</formula>
    </cfRule>
  </conditionalFormatting>
  <pageMargins left="0.25" right="0.25" top="0.75" bottom="0.75" header="0" footer="0"/>
  <pageSetup fitToHeight="0"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D9FC08"/>
    <pageSetUpPr fitToPage="1"/>
  </sheetPr>
  <dimension ref="A1:AA1000"/>
  <sheetViews>
    <sheetView showGridLines="0" workbookViewId="0">
      <selection activeCell="C5" sqref="C5:E5"/>
    </sheetView>
  </sheetViews>
  <sheetFormatPr baseColWidth="10" defaultColWidth="14.5" defaultRowHeight="15" customHeight="1"/>
  <cols>
    <col min="1" max="3" width="2.5" customWidth="1"/>
    <col min="4" max="8" width="4.5" customWidth="1"/>
    <col min="9" max="20" width="6.6640625" customWidth="1"/>
    <col min="21" max="24" width="5.5" customWidth="1"/>
    <col min="25" max="27" width="10.6640625" customWidth="1"/>
  </cols>
  <sheetData>
    <row r="1" spans="1:27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" customHeight="1">
      <c r="A2" s="616" t="str">
        <f>UPPER(CONCATENATE("UNIDAD   EDUCATIVA   ",CARATULA!D10))</f>
        <v xml:space="preserve">UNIDAD   EDUCATIVA   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56"/>
      <c r="Z2" s="56"/>
      <c r="AA2" s="56"/>
    </row>
    <row r="3" spans="1:27" ht="12" customHeight="1">
      <c r="A3" s="617" t="s">
        <v>220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56"/>
      <c r="Z3" s="56"/>
      <c r="AA3" s="56"/>
    </row>
    <row r="4" spans="1:27" ht="9" customHeight="1">
      <c r="A4" s="55"/>
      <c r="B4" s="56"/>
      <c r="C4" s="55"/>
      <c r="D4" s="5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</row>
    <row r="5" spans="1:27" ht="13">
      <c r="A5" s="565" t="s">
        <v>221</v>
      </c>
      <c r="B5" s="399"/>
      <c r="C5" s="618">
        <v>3</v>
      </c>
      <c r="D5" s="570"/>
      <c r="E5" s="570"/>
      <c r="F5" s="568" t="s">
        <v>222</v>
      </c>
      <c r="G5" s="399"/>
      <c r="H5" s="569" t="str">
        <f>VLOOKUP(C5,'ACT1'!A8:P47,2,FALSE)</f>
        <v/>
      </c>
      <c r="I5" s="570"/>
      <c r="J5" s="570"/>
      <c r="K5" s="570"/>
      <c r="L5" s="570"/>
      <c r="M5" s="570"/>
      <c r="N5" s="570"/>
      <c r="O5" s="570"/>
      <c r="P5" s="571" t="s">
        <v>204</v>
      </c>
      <c r="Q5" s="399"/>
      <c r="R5" s="569">
        <f>CARATULA!D15</f>
        <v>0</v>
      </c>
      <c r="S5" s="570"/>
      <c r="T5" s="570"/>
      <c r="U5" s="568" t="s">
        <v>223</v>
      </c>
      <c r="V5" s="399"/>
      <c r="W5" s="569">
        <f>CARATULA!D16</f>
        <v>0</v>
      </c>
      <c r="X5" s="570"/>
      <c r="Y5" s="56"/>
      <c r="Z5" s="56"/>
      <c r="AA5" s="56"/>
    </row>
    <row r="6" spans="1:27" ht="7.5" customHeight="1">
      <c r="A6" s="57"/>
      <c r="B6" s="57"/>
      <c r="C6" s="57"/>
      <c r="D6" s="58"/>
      <c r="E6" s="58"/>
      <c r="F6" s="58"/>
      <c r="G6" s="59"/>
      <c r="H6" s="60"/>
      <c r="I6" s="60"/>
      <c r="J6" s="60"/>
      <c r="K6" s="60"/>
      <c r="L6" s="60"/>
      <c r="M6" s="60"/>
      <c r="N6" s="60"/>
      <c r="O6" s="62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</row>
    <row r="7" spans="1:27" ht="15" customHeight="1">
      <c r="A7" s="619" t="s">
        <v>224</v>
      </c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9"/>
      <c r="Y7" s="63"/>
      <c r="Z7" s="63"/>
      <c r="AA7" s="63"/>
    </row>
    <row r="8" spans="1:27" ht="15" customHeight="1">
      <c r="A8" s="500" t="s">
        <v>225</v>
      </c>
      <c r="B8" s="411"/>
      <c r="C8" s="411"/>
      <c r="D8" s="411"/>
      <c r="E8" s="411"/>
      <c r="F8" s="411"/>
      <c r="G8" s="411"/>
      <c r="H8" s="412"/>
      <c r="I8" s="620" t="s">
        <v>226</v>
      </c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9"/>
      <c r="Y8" s="64"/>
      <c r="Z8" s="64"/>
      <c r="AA8" s="64"/>
    </row>
    <row r="9" spans="1:27" ht="13">
      <c r="A9" s="420"/>
      <c r="B9" s="399"/>
      <c r="C9" s="399"/>
      <c r="D9" s="399"/>
      <c r="E9" s="399"/>
      <c r="F9" s="399"/>
      <c r="G9" s="399"/>
      <c r="H9" s="425"/>
      <c r="I9" s="621" t="s">
        <v>227</v>
      </c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622" t="s">
        <v>217</v>
      </c>
      <c r="V9" s="411"/>
      <c r="W9" s="411"/>
      <c r="X9" s="412"/>
      <c r="Y9" s="64"/>
      <c r="Z9" s="64"/>
      <c r="AA9" s="64"/>
    </row>
    <row r="10" spans="1:27" ht="15" customHeight="1">
      <c r="A10" s="421"/>
      <c r="B10" s="402"/>
      <c r="C10" s="402"/>
      <c r="D10" s="402"/>
      <c r="E10" s="402"/>
      <c r="F10" s="402"/>
      <c r="G10" s="402"/>
      <c r="H10" s="427"/>
      <c r="I10" s="621" t="s">
        <v>206</v>
      </c>
      <c r="J10" s="402"/>
      <c r="K10" s="402"/>
      <c r="L10" s="427"/>
      <c r="M10" s="621" t="s">
        <v>207</v>
      </c>
      <c r="N10" s="402"/>
      <c r="O10" s="402"/>
      <c r="P10" s="427"/>
      <c r="Q10" s="621" t="s">
        <v>208</v>
      </c>
      <c r="R10" s="402"/>
      <c r="S10" s="402"/>
      <c r="T10" s="427"/>
      <c r="U10" s="421"/>
      <c r="V10" s="402"/>
      <c r="W10" s="402"/>
      <c r="X10" s="427"/>
      <c r="Y10" s="64"/>
      <c r="Z10" s="64"/>
      <c r="AA10" s="64"/>
    </row>
    <row r="11" spans="1:27" ht="6.75" customHeight="1">
      <c r="A11" s="595" t="s">
        <v>201</v>
      </c>
      <c r="B11" s="411"/>
      <c r="C11" s="412"/>
      <c r="D11" s="596" t="str">
        <f>'ACT1'!G4</f>
        <v>DESARROLLO DE LA COMUNICACIÓN LENGUAJES Y ARTES (música, Artes Plásticas y Visuales, Ciencias Sociales - Recreación)</v>
      </c>
      <c r="E11" s="411"/>
      <c r="F11" s="411"/>
      <c r="G11" s="411"/>
      <c r="H11" s="412"/>
      <c r="I11" s="597">
        <f>VLOOKUP(C5,'ACT1'!A8:P47,5,FALSE)</f>
        <v>0</v>
      </c>
      <c r="J11" s="411"/>
      <c r="K11" s="411"/>
      <c r="L11" s="412"/>
      <c r="M11" s="597">
        <f>VLOOKUP(C5,'ACT1'!A8:P47,9,FALSE)</f>
        <v>0</v>
      </c>
      <c r="N11" s="411"/>
      <c r="O11" s="411"/>
      <c r="P11" s="412"/>
      <c r="Q11" s="597">
        <f>VLOOKUP(C5,'ACT1'!A8:P47,13,FALSE)</f>
        <v>0</v>
      </c>
      <c r="R11" s="411"/>
      <c r="S11" s="411"/>
      <c r="T11" s="412"/>
      <c r="U11" s="507">
        <f>VLOOKUP(C5,'Bol-ini'!A8:BD47,53,FALSE)</f>
        <v>0</v>
      </c>
      <c r="V11" s="411"/>
      <c r="W11" s="411"/>
      <c r="X11" s="412"/>
      <c r="Y11" s="65"/>
      <c r="Z11" s="65"/>
      <c r="AA11" s="65"/>
    </row>
    <row r="12" spans="1:27" ht="6.75" customHeight="1">
      <c r="A12" s="420"/>
      <c r="B12" s="399"/>
      <c r="C12" s="425"/>
      <c r="D12" s="420"/>
      <c r="E12" s="399"/>
      <c r="F12" s="399"/>
      <c r="G12" s="399"/>
      <c r="H12" s="425"/>
      <c r="I12" s="420"/>
      <c r="J12" s="399"/>
      <c r="K12" s="399"/>
      <c r="L12" s="425"/>
      <c r="M12" s="420"/>
      <c r="N12" s="399"/>
      <c r="O12" s="399"/>
      <c r="P12" s="425"/>
      <c r="Q12" s="420"/>
      <c r="R12" s="399"/>
      <c r="S12" s="399"/>
      <c r="T12" s="425"/>
      <c r="U12" s="420"/>
      <c r="V12" s="399"/>
      <c r="W12" s="399"/>
      <c r="X12" s="425"/>
      <c r="Y12" s="65"/>
      <c r="Z12" s="65"/>
      <c r="AA12" s="65"/>
    </row>
    <row r="13" spans="1:27" ht="6.75" customHeight="1">
      <c r="A13" s="420"/>
      <c r="B13" s="399"/>
      <c r="C13" s="425"/>
      <c r="D13" s="420"/>
      <c r="E13" s="399"/>
      <c r="F13" s="399"/>
      <c r="G13" s="399"/>
      <c r="H13" s="425"/>
      <c r="I13" s="420"/>
      <c r="J13" s="399"/>
      <c r="K13" s="399"/>
      <c r="L13" s="425"/>
      <c r="M13" s="420"/>
      <c r="N13" s="399"/>
      <c r="O13" s="399"/>
      <c r="P13" s="425"/>
      <c r="Q13" s="420"/>
      <c r="R13" s="399"/>
      <c r="S13" s="399"/>
      <c r="T13" s="425"/>
      <c r="U13" s="420"/>
      <c r="V13" s="399"/>
      <c r="W13" s="399"/>
      <c r="X13" s="425"/>
      <c r="Y13" s="65"/>
      <c r="Z13" s="65"/>
      <c r="AA13" s="65"/>
    </row>
    <row r="14" spans="1:27" ht="6.75" customHeight="1">
      <c r="A14" s="420"/>
      <c r="B14" s="399"/>
      <c r="C14" s="425"/>
      <c r="D14" s="420"/>
      <c r="E14" s="399"/>
      <c r="F14" s="399"/>
      <c r="G14" s="399"/>
      <c r="H14" s="425"/>
      <c r="I14" s="420"/>
      <c r="J14" s="399"/>
      <c r="K14" s="399"/>
      <c r="L14" s="425"/>
      <c r="M14" s="420"/>
      <c r="N14" s="399"/>
      <c r="O14" s="399"/>
      <c r="P14" s="425"/>
      <c r="Q14" s="420"/>
      <c r="R14" s="399"/>
      <c r="S14" s="399"/>
      <c r="T14" s="425"/>
      <c r="U14" s="420"/>
      <c r="V14" s="399"/>
      <c r="W14" s="399"/>
      <c r="X14" s="425"/>
      <c r="Y14" s="65"/>
      <c r="Z14" s="65"/>
      <c r="AA14" s="65"/>
    </row>
    <row r="15" spans="1:27" ht="6.75" customHeight="1">
      <c r="A15" s="420"/>
      <c r="B15" s="399"/>
      <c r="C15" s="425"/>
      <c r="D15" s="420"/>
      <c r="E15" s="399"/>
      <c r="F15" s="399"/>
      <c r="G15" s="399"/>
      <c r="H15" s="425"/>
      <c r="I15" s="420"/>
      <c r="J15" s="399"/>
      <c r="K15" s="399"/>
      <c r="L15" s="425"/>
      <c r="M15" s="420"/>
      <c r="N15" s="399"/>
      <c r="O15" s="399"/>
      <c r="P15" s="425"/>
      <c r="Q15" s="420"/>
      <c r="R15" s="399"/>
      <c r="S15" s="399"/>
      <c r="T15" s="425"/>
      <c r="U15" s="420"/>
      <c r="V15" s="399"/>
      <c r="W15" s="399"/>
      <c r="X15" s="425"/>
      <c r="Y15" s="65"/>
      <c r="Z15" s="65"/>
      <c r="AA15" s="65"/>
    </row>
    <row r="16" spans="1:27" ht="6.75" customHeight="1">
      <c r="A16" s="420"/>
      <c r="B16" s="399"/>
      <c r="C16" s="425"/>
      <c r="D16" s="420"/>
      <c r="E16" s="399"/>
      <c r="F16" s="399"/>
      <c r="G16" s="399"/>
      <c r="H16" s="425"/>
      <c r="I16" s="420"/>
      <c r="J16" s="399"/>
      <c r="K16" s="399"/>
      <c r="L16" s="425"/>
      <c r="M16" s="420"/>
      <c r="N16" s="399"/>
      <c r="O16" s="399"/>
      <c r="P16" s="425"/>
      <c r="Q16" s="420"/>
      <c r="R16" s="399"/>
      <c r="S16" s="399"/>
      <c r="T16" s="425"/>
      <c r="U16" s="420"/>
      <c r="V16" s="399"/>
      <c r="W16" s="399"/>
      <c r="X16" s="425"/>
      <c r="Y16" s="65"/>
      <c r="Z16" s="65"/>
      <c r="AA16" s="65"/>
    </row>
    <row r="17" spans="1:27" ht="6.75" customHeight="1">
      <c r="A17" s="420"/>
      <c r="B17" s="399"/>
      <c r="C17" s="425"/>
      <c r="D17" s="420"/>
      <c r="E17" s="399"/>
      <c r="F17" s="399"/>
      <c r="G17" s="399"/>
      <c r="H17" s="425"/>
      <c r="I17" s="420"/>
      <c r="J17" s="399"/>
      <c r="K17" s="399"/>
      <c r="L17" s="425"/>
      <c r="M17" s="420"/>
      <c r="N17" s="399"/>
      <c r="O17" s="399"/>
      <c r="P17" s="425"/>
      <c r="Q17" s="420"/>
      <c r="R17" s="399"/>
      <c r="S17" s="399"/>
      <c r="T17" s="425"/>
      <c r="U17" s="420"/>
      <c r="V17" s="399"/>
      <c r="W17" s="399"/>
      <c r="X17" s="425"/>
      <c r="Y17" s="65"/>
      <c r="Z17" s="65"/>
      <c r="AA17" s="65"/>
    </row>
    <row r="18" spans="1:27" ht="6.75" customHeight="1">
      <c r="A18" s="420"/>
      <c r="B18" s="399"/>
      <c r="C18" s="425"/>
      <c r="D18" s="420"/>
      <c r="E18" s="399"/>
      <c r="F18" s="399"/>
      <c r="G18" s="399"/>
      <c r="H18" s="425"/>
      <c r="I18" s="420"/>
      <c r="J18" s="399"/>
      <c r="K18" s="399"/>
      <c r="L18" s="425"/>
      <c r="M18" s="420"/>
      <c r="N18" s="399"/>
      <c r="O18" s="399"/>
      <c r="P18" s="425"/>
      <c r="Q18" s="420"/>
      <c r="R18" s="399"/>
      <c r="S18" s="399"/>
      <c r="T18" s="425"/>
      <c r="U18" s="420"/>
      <c r="V18" s="399"/>
      <c r="W18" s="399"/>
      <c r="X18" s="425"/>
      <c r="Y18" s="65"/>
      <c r="Z18" s="65"/>
      <c r="AA18" s="65"/>
    </row>
    <row r="19" spans="1:27" ht="6.75" customHeight="1">
      <c r="A19" s="602"/>
      <c r="B19" s="513"/>
      <c r="C19" s="514"/>
      <c r="D19" s="602"/>
      <c r="E19" s="513"/>
      <c r="F19" s="513"/>
      <c r="G19" s="513"/>
      <c r="H19" s="514"/>
      <c r="I19" s="602"/>
      <c r="J19" s="513"/>
      <c r="K19" s="513"/>
      <c r="L19" s="514"/>
      <c r="M19" s="602"/>
      <c r="N19" s="513"/>
      <c r="O19" s="513"/>
      <c r="P19" s="514"/>
      <c r="Q19" s="602"/>
      <c r="R19" s="513"/>
      <c r="S19" s="513"/>
      <c r="T19" s="514"/>
      <c r="U19" s="420"/>
      <c r="V19" s="399"/>
      <c r="W19" s="399"/>
      <c r="X19" s="425"/>
      <c r="Y19" s="65"/>
      <c r="Z19" s="65"/>
      <c r="AA19" s="65"/>
    </row>
    <row r="20" spans="1:27" ht="6.75" customHeight="1">
      <c r="A20" s="595" t="s">
        <v>210</v>
      </c>
      <c r="B20" s="411"/>
      <c r="C20" s="412"/>
      <c r="D20" s="596" t="str">
        <f>'ACT2'!G4</f>
        <v>DESARROLLO DEL CONOCIMIENTO Y DE LA PRODUCCIÓN (Metemática y Tecnica Tecnológica).</v>
      </c>
      <c r="E20" s="411"/>
      <c r="F20" s="411"/>
      <c r="G20" s="411"/>
      <c r="H20" s="412"/>
      <c r="I20" s="597">
        <f>VLOOKUP(C5,'ACT2'!A8:P47,5,FALSE)</f>
        <v>0</v>
      </c>
      <c r="J20" s="411"/>
      <c r="K20" s="411"/>
      <c r="L20" s="412"/>
      <c r="M20" s="597">
        <f>VLOOKUP(C5,'ACT2'!A8:P47,9,FALSE)</f>
        <v>0</v>
      </c>
      <c r="N20" s="411"/>
      <c r="O20" s="411"/>
      <c r="P20" s="412"/>
      <c r="Q20" s="597">
        <f>VLOOKUP(C5,'ACT2'!A8:P47,13,FALSE)</f>
        <v>0</v>
      </c>
      <c r="R20" s="411"/>
      <c r="S20" s="411"/>
      <c r="T20" s="412"/>
      <c r="U20" s="420"/>
      <c r="V20" s="399"/>
      <c r="W20" s="399"/>
      <c r="X20" s="425"/>
      <c r="Y20" s="65"/>
      <c r="Z20" s="65"/>
      <c r="AA20" s="65"/>
    </row>
    <row r="21" spans="1:27" ht="6.75" customHeight="1">
      <c r="A21" s="420"/>
      <c r="B21" s="399"/>
      <c r="C21" s="425"/>
      <c r="D21" s="420"/>
      <c r="E21" s="399"/>
      <c r="F21" s="399"/>
      <c r="G21" s="399"/>
      <c r="H21" s="425"/>
      <c r="I21" s="420"/>
      <c r="J21" s="399"/>
      <c r="K21" s="399"/>
      <c r="L21" s="425"/>
      <c r="M21" s="420"/>
      <c r="N21" s="399"/>
      <c r="O21" s="399"/>
      <c r="P21" s="425"/>
      <c r="Q21" s="420"/>
      <c r="R21" s="399"/>
      <c r="S21" s="399"/>
      <c r="T21" s="425"/>
      <c r="U21" s="420"/>
      <c r="V21" s="399"/>
      <c r="W21" s="399"/>
      <c r="X21" s="425"/>
      <c r="Y21" s="65"/>
      <c r="Z21" s="65"/>
      <c r="AA21" s="65"/>
    </row>
    <row r="22" spans="1:27" ht="6.75" customHeight="1">
      <c r="A22" s="420"/>
      <c r="B22" s="399"/>
      <c r="C22" s="425"/>
      <c r="D22" s="420"/>
      <c r="E22" s="399"/>
      <c r="F22" s="399"/>
      <c r="G22" s="399"/>
      <c r="H22" s="425"/>
      <c r="I22" s="420"/>
      <c r="J22" s="399"/>
      <c r="K22" s="399"/>
      <c r="L22" s="425"/>
      <c r="M22" s="420"/>
      <c r="N22" s="399"/>
      <c r="O22" s="399"/>
      <c r="P22" s="425"/>
      <c r="Q22" s="420"/>
      <c r="R22" s="399"/>
      <c r="S22" s="399"/>
      <c r="T22" s="425"/>
      <c r="U22" s="420"/>
      <c r="V22" s="399"/>
      <c r="W22" s="399"/>
      <c r="X22" s="425"/>
      <c r="Y22" s="65"/>
      <c r="Z22" s="65"/>
      <c r="AA22" s="65"/>
    </row>
    <row r="23" spans="1:27" ht="6.75" customHeight="1">
      <c r="A23" s="420"/>
      <c r="B23" s="399"/>
      <c r="C23" s="425"/>
      <c r="D23" s="420"/>
      <c r="E23" s="399"/>
      <c r="F23" s="399"/>
      <c r="G23" s="399"/>
      <c r="H23" s="425"/>
      <c r="I23" s="420"/>
      <c r="J23" s="399"/>
      <c r="K23" s="399"/>
      <c r="L23" s="425"/>
      <c r="M23" s="420"/>
      <c r="N23" s="399"/>
      <c r="O23" s="399"/>
      <c r="P23" s="425"/>
      <c r="Q23" s="420"/>
      <c r="R23" s="399"/>
      <c r="S23" s="399"/>
      <c r="T23" s="425"/>
      <c r="U23" s="420"/>
      <c r="V23" s="399"/>
      <c r="W23" s="399"/>
      <c r="X23" s="425"/>
      <c r="Y23" s="65"/>
      <c r="Z23" s="65"/>
      <c r="AA23" s="65"/>
    </row>
    <row r="24" spans="1:27" ht="6.75" customHeight="1">
      <c r="A24" s="420"/>
      <c r="B24" s="399"/>
      <c r="C24" s="425"/>
      <c r="D24" s="420"/>
      <c r="E24" s="399"/>
      <c r="F24" s="399"/>
      <c r="G24" s="399"/>
      <c r="H24" s="425"/>
      <c r="I24" s="420"/>
      <c r="J24" s="399"/>
      <c r="K24" s="399"/>
      <c r="L24" s="425"/>
      <c r="M24" s="420"/>
      <c r="N24" s="399"/>
      <c r="O24" s="399"/>
      <c r="P24" s="425"/>
      <c r="Q24" s="420"/>
      <c r="R24" s="399"/>
      <c r="S24" s="399"/>
      <c r="T24" s="425"/>
      <c r="U24" s="420"/>
      <c r="V24" s="399"/>
      <c r="W24" s="399"/>
      <c r="X24" s="425"/>
      <c r="Y24" s="65"/>
      <c r="Z24" s="65"/>
      <c r="AA24" s="65"/>
    </row>
    <row r="25" spans="1:27" ht="6.75" customHeight="1">
      <c r="A25" s="420"/>
      <c r="B25" s="399"/>
      <c r="C25" s="425"/>
      <c r="D25" s="420"/>
      <c r="E25" s="399"/>
      <c r="F25" s="399"/>
      <c r="G25" s="399"/>
      <c r="H25" s="425"/>
      <c r="I25" s="420"/>
      <c r="J25" s="399"/>
      <c r="K25" s="399"/>
      <c r="L25" s="425"/>
      <c r="M25" s="420"/>
      <c r="N25" s="399"/>
      <c r="O25" s="399"/>
      <c r="P25" s="425"/>
      <c r="Q25" s="420"/>
      <c r="R25" s="399"/>
      <c r="S25" s="399"/>
      <c r="T25" s="425"/>
      <c r="U25" s="420"/>
      <c r="V25" s="399"/>
      <c r="W25" s="399"/>
      <c r="X25" s="425"/>
      <c r="Y25" s="65"/>
      <c r="Z25" s="65"/>
      <c r="AA25" s="65"/>
    </row>
    <row r="26" spans="1:27" ht="6.75" customHeight="1">
      <c r="A26" s="420"/>
      <c r="B26" s="399"/>
      <c r="C26" s="425"/>
      <c r="D26" s="420"/>
      <c r="E26" s="399"/>
      <c r="F26" s="399"/>
      <c r="G26" s="399"/>
      <c r="H26" s="425"/>
      <c r="I26" s="420"/>
      <c r="J26" s="399"/>
      <c r="K26" s="399"/>
      <c r="L26" s="425"/>
      <c r="M26" s="420"/>
      <c r="N26" s="399"/>
      <c r="O26" s="399"/>
      <c r="P26" s="425"/>
      <c r="Q26" s="420"/>
      <c r="R26" s="399"/>
      <c r="S26" s="399"/>
      <c r="T26" s="425"/>
      <c r="U26" s="420"/>
      <c r="V26" s="399"/>
      <c r="W26" s="399"/>
      <c r="X26" s="425"/>
      <c r="Y26" s="65"/>
      <c r="Z26" s="65"/>
      <c r="AA26" s="65"/>
    </row>
    <row r="27" spans="1:27" ht="6.75" customHeight="1">
      <c r="A27" s="420"/>
      <c r="B27" s="399"/>
      <c r="C27" s="425"/>
      <c r="D27" s="420"/>
      <c r="E27" s="399"/>
      <c r="F27" s="399"/>
      <c r="G27" s="399"/>
      <c r="H27" s="425"/>
      <c r="I27" s="420"/>
      <c r="J27" s="399"/>
      <c r="K27" s="399"/>
      <c r="L27" s="425"/>
      <c r="M27" s="420"/>
      <c r="N27" s="399"/>
      <c r="O27" s="399"/>
      <c r="P27" s="425"/>
      <c r="Q27" s="420"/>
      <c r="R27" s="399"/>
      <c r="S27" s="399"/>
      <c r="T27" s="425"/>
      <c r="U27" s="420"/>
      <c r="V27" s="399"/>
      <c r="W27" s="399"/>
      <c r="X27" s="425"/>
      <c r="Y27" s="65"/>
      <c r="Z27" s="65"/>
      <c r="AA27" s="65"/>
    </row>
    <row r="28" spans="1:27" ht="6.75" customHeight="1">
      <c r="A28" s="602"/>
      <c r="B28" s="513"/>
      <c r="C28" s="514"/>
      <c r="D28" s="602"/>
      <c r="E28" s="513"/>
      <c r="F28" s="513"/>
      <c r="G28" s="513"/>
      <c r="H28" s="514"/>
      <c r="I28" s="602"/>
      <c r="J28" s="513"/>
      <c r="K28" s="513"/>
      <c r="L28" s="514"/>
      <c r="M28" s="602"/>
      <c r="N28" s="513"/>
      <c r="O28" s="513"/>
      <c r="P28" s="514"/>
      <c r="Q28" s="602"/>
      <c r="R28" s="513"/>
      <c r="S28" s="513"/>
      <c r="T28" s="514"/>
      <c r="U28" s="420"/>
      <c r="V28" s="399"/>
      <c r="W28" s="399"/>
      <c r="X28" s="425"/>
      <c r="Y28" s="65"/>
      <c r="Z28" s="65"/>
      <c r="AA28" s="65"/>
    </row>
    <row r="29" spans="1:27" ht="6.75" customHeight="1">
      <c r="A29" s="595" t="s">
        <v>212</v>
      </c>
      <c r="B29" s="411"/>
      <c r="C29" s="412"/>
      <c r="D29" s="596" t="str">
        <f>'ACT3'!G4</f>
        <v>DESARROLLO BIO-PSICOSOCIAL (Ciencias Neturales).</v>
      </c>
      <c r="E29" s="411"/>
      <c r="F29" s="411"/>
      <c r="G29" s="411"/>
      <c r="H29" s="412"/>
      <c r="I29" s="597">
        <f>VLOOKUP(C5,'ACT3'!A8:P47,5,FALSE)</f>
        <v>0</v>
      </c>
      <c r="J29" s="411"/>
      <c r="K29" s="411"/>
      <c r="L29" s="412"/>
      <c r="M29" s="597">
        <f>VLOOKUP(C5,'ACT3'!A8:P47,9,FALSE)</f>
        <v>0</v>
      </c>
      <c r="N29" s="411"/>
      <c r="O29" s="411"/>
      <c r="P29" s="412"/>
      <c r="Q29" s="597">
        <f>VLOOKUP(C5,'ACT3'!A8:P47,13,FALSE)</f>
        <v>0</v>
      </c>
      <c r="R29" s="411"/>
      <c r="S29" s="411"/>
      <c r="T29" s="412"/>
      <c r="U29" s="420"/>
      <c r="V29" s="399"/>
      <c r="W29" s="399"/>
      <c r="X29" s="425"/>
      <c r="Y29" s="65"/>
      <c r="Z29" s="65"/>
      <c r="AA29" s="65"/>
    </row>
    <row r="30" spans="1:27" ht="6.75" customHeight="1">
      <c r="A30" s="420"/>
      <c r="B30" s="399"/>
      <c r="C30" s="425"/>
      <c r="D30" s="420"/>
      <c r="E30" s="399"/>
      <c r="F30" s="399"/>
      <c r="G30" s="399"/>
      <c r="H30" s="425"/>
      <c r="I30" s="420"/>
      <c r="J30" s="399"/>
      <c r="K30" s="399"/>
      <c r="L30" s="425"/>
      <c r="M30" s="420"/>
      <c r="N30" s="399"/>
      <c r="O30" s="399"/>
      <c r="P30" s="425"/>
      <c r="Q30" s="420"/>
      <c r="R30" s="399"/>
      <c r="S30" s="399"/>
      <c r="T30" s="425"/>
      <c r="U30" s="420"/>
      <c r="V30" s="399"/>
      <c r="W30" s="399"/>
      <c r="X30" s="425"/>
      <c r="Y30" s="65"/>
      <c r="Z30" s="65"/>
      <c r="AA30" s="65"/>
    </row>
    <row r="31" spans="1:27" ht="6.75" customHeight="1">
      <c r="A31" s="420"/>
      <c r="B31" s="399"/>
      <c r="C31" s="425"/>
      <c r="D31" s="420"/>
      <c r="E31" s="399"/>
      <c r="F31" s="399"/>
      <c r="G31" s="399"/>
      <c r="H31" s="425"/>
      <c r="I31" s="420"/>
      <c r="J31" s="399"/>
      <c r="K31" s="399"/>
      <c r="L31" s="425"/>
      <c r="M31" s="420"/>
      <c r="N31" s="399"/>
      <c r="O31" s="399"/>
      <c r="P31" s="425"/>
      <c r="Q31" s="420"/>
      <c r="R31" s="399"/>
      <c r="S31" s="399"/>
      <c r="T31" s="425"/>
      <c r="U31" s="420"/>
      <c r="V31" s="399"/>
      <c r="W31" s="399"/>
      <c r="X31" s="425"/>
      <c r="Y31" s="65"/>
      <c r="Z31" s="65"/>
      <c r="AA31" s="65"/>
    </row>
    <row r="32" spans="1:27" ht="6.75" customHeight="1">
      <c r="A32" s="420"/>
      <c r="B32" s="399"/>
      <c r="C32" s="425"/>
      <c r="D32" s="420"/>
      <c r="E32" s="399"/>
      <c r="F32" s="399"/>
      <c r="G32" s="399"/>
      <c r="H32" s="425"/>
      <c r="I32" s="420"/>
      <c r="J32" s="399"/>
      <c r="K32" s="399"/>
      <c r="L32" s="425"/>
      <c r="M32" s="420"/>
      <c r="N32" s="399"/>
      <c r="O32" s="399"/>
      <c r="P32" s="425"/>
      <c r="Q32" s="420"/>
      <c r="R32" s="399"/>
      <c r="S32" s="399"/>
      <c r="T32" s="425"/>
      <c r="U32" s="420"/>
      <c r="V32" s="399"/>
      <c r="W32" s="399"/>
      <c r="X32" s="425"/>
      <c r="Y32" s="65"/>
      <c r="Z32" s="65"/>
      <c r="AA32" s="65"/>
    </row>
    <row r="33" spans="1:27" ht="6.75" customHeight="1">
      <c r="A33" s="420"/>
      <c r="B33" s="399"/>
      <c r="C33" s="425"/>
      <c r="D33" s="420"/>
      <c r="E33" s="399"/>
      <c r="F33" s="399"/>
      <c r="G33" s="399"/>
      <c r="H33" s="425"/>
      <c r="I33" s="420"/>
      <c r="J33" s="399"/>
      <c r="K33" s="399"/>
      <c r="L33" s="425"/>
      <c r="M33" s="420"/>
      <c r="N33" s="399"/>
      <c r="O33" s="399"/>
      <c r="P33" s="425"/>
      <c r="Q33" s="420"/>
      <c r="R33" s="399"/>
      <c r="S33" s="399"/>
      <c r="T33" s="425"/>
      <c r="U33" s="420"/>
      <c r="V33" s="399"/>
      <c r="W33" s="399"/>
      <c r="X33" s="425"/>
      <c r="Y33" s="65"/>
      <c r="Z33" s="65"/>
      <c r="AA33" s="65"/>
    </row>
    <row r="34" spans="1:27" ht="6.75" customHeight="1">
      <c r="A34" s="420"/>
      <c r="B34" s="399"/>
      <c r="C34" s="425"/>
      <c r="D34" s="420"/>
      <c r="E34" s="399"/>
      <c r="F34" s="399"/>
      <c r="G34" s="399"/>
      <c r="H34" s="425"/>
      <c r="I34" s="420"/>
      <c r="J34" s="399"/>
      <c r="K34" s="399"/>
      <c r="L34" s="425"/>
      <c r="M34" s="420"/>
      <c r="N34" s="399"/>
      <c r="O34" s="399"/>
      <c r="P34" s="425"/>
      <c r="Q34" s="420"/>
      <c r="R34" s="399"/>
      <c r="S34" s="399"/>
      <c r="T34" s="425"/>
      <c r="U34" s="420"/>
      <c r="V34" s="399"/>
      <c r="W34" s="399"/>
      <c r="X34" s="425"/>
      <c r="Y34" s="65"/>
      <c r="Z34" s="65"/>
      <c r="AA34" s="65"/>
    </row>
    <row r="35" spans="1:27" ht="6.75" customHeight="1">
      <c r="A35" s="420"/>
      <c r="B35" s="399"/>
      <c r="C35" s="425"/>
      <c r="D35" s="420"/>
      <c r="E35" s="399"/>
      <c r="F35" s="399"/>
      <c r="G35" s="399"/>
      <c r="H35" s="425"/>
      <c r="I35" s="420"/>
      <c r="J35" s="399"/>
      <c r="K35" s="399"/>
      <c r="L35" s="425"/>
      <c r="M35" s="420"/>
      <c r="N35" s="399"/>
      <c r="O35" s="399"/>
      <c r="P35" s="425"/>
      <c r="Q35" s="420"/>
      <c r="R35" s="399"/>
      <c r="S35" s="399"/>
      <c r="T35" s="425"/>
      <c r="U35" s="420"/>
      <c r="V35" s="399"/>
      <c r="W35" s="399"/>
      <c r="X35" s="425"/>
      <c r="Y35" s="65"/>
      <c r="Z35" s="65"/>
      <c r="AA35" s="65"/>
    </row>
    <row r="36" spans="1:27" ht="6.75" customHeight="1">
      <c r="A36" s="420"/>
      <c r="B36" s="399"/>
      <c r="C36" s="425"/>
      <c r="D36" s="420"/>
      <c r="E36" s="399"/>
      <c r="F36" s="399"/>
      <c r="G36" s="399"/>
      <c r="H36" s="425"/>
      <c r="I36" s="420"/>
      <c r="J36" s="399"/>
      <c r="K36" s="399"/>
      <c r="L36" s="425"/>
      <c r="M36" s="420"/>
      <c r="N36" s="399"/>
      <c r="O36" s="399"/>
      <c r="P36" s="425"/>
      <c r="Q36" s="420"/>
      <c r="R36" s="399"/>
      <c r="S36" s="399"/>
      <c r="T36" s="425"/>
      <c r="U36" s="420"/>
      <c r="V36" s="399"/>
      <c r="W36" s="399"/>
      <c r="X36" s="425"/>
      <c r="Y36" s="65"/>
      <c r="Z36" s="65"/>
      <c r="AA36" s="65"/>
    </row>
    <row r="37" spans="1:27" ht="6.75" customHeight="1">
      <c r="A37" s="602"/>
      <c r="B37" s="513"/>
      <c r="C37" s="514"/>
      <c r="D37" s="602"/>
      <c r="E37" s="513"/>
      <c r="F37" s="513"/>
      <c r="G37" s="513"/>
      <c r="H37" s="514"/>
      <c r="I37" s="602"/>
      <c r="J37" s="513"/>
      <c r="K37" s="513"/>
      <c r="L37" s="514"/>
      <c r="M37" s="602"/>
      <c r="N37" s="513"/>
      <c r="O37" s="513"/>
      <c r="P37" s="514"/>
      <c r="Q37" s="602"/>
      <c r="R37" s="513"/>
      <c r="S37" s="513"/>
      <c r="T37" s="514"/>
      <c r="U37" s="420"/>
      <c r="V37" s="399"/>
      <c r="W37" s="399"/>
      <c r="X37" s="425"/>
      <c r="Y37" s="65"/>
      <c r="Z37" s="65"/>
      <c r="AA37" s="65"/>
    </row>
    <row r="38" spans="1:27" ht="6.75" customHeight="1">
      <c r="A38" s="595" t="s">
        <v>214</v>
      </c>
      <c r="B38" s="411"/>
      <c r="C38" s="412"/>
      <c r="D38" s="596" t="str">
        <f>'CT4'!G4</f>
        <v>DESARROLLO SOCIOCULTURAL, AFECTIVO Y ESPIRITUAL (Valores Espiritualidades y Religiones</v>
      </c>
      <c r="E38" s="411"/>
      <c r="F38" s="411"/>
      <c r="G38" s="411"/>
      <c r="H38" s="412"/>
      <c r="I38" s="597">
        <f>VLOOKUP(C5,'CT4'!A8:P47,5,FALSE)</f>
        <v>0</v>
      </c>
      <c r="J38" s="411"/>
      <c r="K38" s="411"/>
      <c r="L38" s="412"/>
      <c r="M38" s="597">
        <f>VLOOKUP(C5,'CT4'!A8:P47,9,FALSE)</f>
        <v>0</v>
      </c>
      <c r="N38" s="411"/>
      <c r="O38" s="411"/>
      <c r="P38" s="412"/>
      <c r="Q38" s="597">
        <f>VLOOKUP(C5,'CT4'!A8:P47,13,FALSE)</f>
        <v>0</v>
      </c>
      <c r="R38" s="411"/>
      <c r="S38" s="411"/>
      <c r="T38" s="412"/>
      <c r="U38" s="420"/>
      <c r="V38" s="399"/>
      <c r="W38" s="399"/>
      <c r="X38" s="425"/>
      <c r="Y38" s="65"/>
      <c r="Z38" s="65"/>
      <c r="AA38" s="65"/>
    </row>
    <row r="39" spans="1:27" ht="6.75" customHeight="1">
      <c r="A39" s="420"/>
      <c r="B39" s="399"/>
      <c r="C39" s="425"/>
      <c r="D39" s="420"/>
      <c r="E39" s="399"/>
      <c r="F39" s="399"/>
      <c r="G39" s="399"/>
      <c r="H39" s="425"/>
      <c r="I39" s="420"/>
      <c r="J39" s="399"/>
      <c r="K39" s="399"/>
      <c r="L39" s="425"/>
      <c r="M39" s="420"/>
      <c r="N39" s="399"/>
      <c r="O39" s="399"/>
      <c r="P39" s="425"/>
      <c r="Q39" s="420"/>
      <c r="R39" s="399"/>
      <c r="S39" s="399"/>
      <c r="T39" s="425"/>
      <c r="U39" s="420"/>
      <c r="V39" s="399"/>
      <c r="W39" s="399"/>
      <c r="X39" s="425"/>
      <c r="Y39" s="65"/>
      <c r="Z39" s="65"/>
      <c r="AA39" s="65"/>
    </row>
    <row r="40" spans="1:27" ht="6.75" customHeight="1">
      <c r="A40" s="420"/>
      <c r="B40" s="399"/>
      <c r="C40" s="425"/>
      <c r="D40" s="420"/>
      <c r="E40" s="399"/>
      <c r="F40" s="399"/>
      <c r="G40" s="399"/>
      <c r="H40" s="425"/>
      <c r="I40" s="420"/>
      <c r="J40" s="399"/>
      <c r="K40" s="399"/>
      <c r="L40" s="425"/>
      <c r="M40" s="420"/>
      <c r="N40" s="399"/>
      <c r="O40" s="399"/>
      <c r="P40" s="425"/>
      <c r="Q40" s="420"/>
      <c r="R40" s="399"/>
      <c r="S40" s="399"/>
      <c r="T40" s="425"/>
      <c r="U40" s="420"/>
      <c r="V40" s="399"/>
      <c r="W40" s="399"/>
      <c r="X40" s="425"/>
      <c r="Y40" s="65"/>
      <c r="Z40" s="65"/>
      <c r="AA40" s="65"/>
    </row>
    <row r="41" spans="1:27" ht="6.75" customHeight="1">
      <c r="A41" s="420"/>
      <c r="B41" s="399"/>
      <c r="C41" s="425"/>
      <c r="D41" s="420"/>
      <c r="E41" s="399"/>
      <c r="F41" s="399"/>
      <c r="G41" s="399"/>
      <c r="H41" s="425"/>
      <c r="I41" s="420"/>
      <c r="J41" s="399"/>
      <c r="K41" s="399"/>
      <c r="L41" s="425"/>
      <c r="M41" s="420"/>
      <c r="N41" s="399"/>
      <c r="O41" s="399"/>
      <c r="P41" s="425"/>
      <c r="Q41" s="420"/>
      <c r="R41" s="399"/>
      <c r="S41" s="399"/>
      <c r="T41" s="425"/>
      <c r="U41" s="420"/>
      <c r="V41" s="399"/>
      <c r="W41" s="399"/>
      <c r="X41" s="425"/>
      <c r="Y41" s="65"/>
      <c r="Z41" s="65"/>
      <c r="AA41" s="65"/>
    </row>
    <row r="42" spans="1:27" ht="6.75" customHeight="1">
      <c r="A42" s="420"/>
      <c r="B42" s="399"/>
      <c r="C42" s="425"/>
      <c r="D42" s="420"/>
      <c r="E42" s="399"/>
      <c r="F42" s="399"/>
      <c r="G42" s="399"/>
      <c r="H42" s="425"/>
      <c r="I42" s="420"/>
      <c r="J42" s="399"/>
      <c r="K42" s="399"/>
      <c r="L42" s="425"/>
      <c r="M42" s="420"/>
      <c r="N42" s="399"/>
      <c r="O42" s="399"/>
      <c r="P42" s="425"/>
      <c r="Q42" s="420"/>
      <c r="R42" s="399"/>
      <c r="S42" s="399"/>
      <c r="T42" s="425"/>
      <c r="U42" s="420"/>
      <c r="V42" s="399"/>
      <c r="W42" s="399"/>
      <c r="X42" s="425"/>
      <c r="Y42" s="65"/>
      <c r="Z42" s="65"/>
      <c r="AA42" s="65"/>
    </row>
    <row r="43" spans="1:27" ht="6.75" customHeight="1">
      <c r="A43" s="420"/>
      <c r="B43" s="399"/>
      <c r="C43" s="425"/>
      <c r="D43" s="420"/>
      <c r="E43" s="399"/>
      <c r="F43" s="399"/>
      <c r="G43" s="399"/>
      <c r="H43" s="425"/>
      <c r="I43" s="420"/>
      <c r="J43" s="399"/>
      <c r="K43" s="399"/>
      <c r="L43" s="425"/>
      <c r="M43" s="420"/>
      <c r="N43" s="399"/>
      <c r="O43" s="399"/>
      <c r="P43" s="425"/>
      <c r="Q43" s="420"/>
      <c r="R43" s="399"/>
      <c r="S43" s="399"/>
      <c r="T43" s="425"/>
      <c r="U43" s="420"/>
      <c r="V43" s="399"/>
      <c r="W43" s="399"/>
      <c r="X43" s="425"/>
      <c r="Y43" s="65"/>
      <c r="Z43" s="65"/>
      <c r="AA43" s="65"/>
    </row>
    <row r="44" spans="1:27" ht="6.75" customHeight="1">
      <c r="A44" s="420"/>
      <c r="B44" s="399"/>
      <c r="C44" s="425"/>
      <c r="D44" s="420"/>
      <c r="E44" s="399"/>
      <c r="F44" s="399"/>
      <c r="G44" s="399"/>
      <c r="H44" s="425"/>
      <c r="I44" s="420"/>
      <c r="J44" s="399"/>
      <c r="K44" s="399"/>
      <c r="L44" s="425"/>
      <c r="M44" s="420"/>
      <c r="N44" s="399"/>
      <c r="O44" s="399"/>
      <c r="P44" s="425"/>
      <c r="Q44" s="420"/>
      <c r="R44" s="399"/>
      <c r="S44" s="399"/>
      <c r="T44" s="425"/>
      <c r="U44" s="420"/>
      <c r="V44" s="399"/>
      <c r="W44" s="399"/>
      <c r="X44" s="425"/>
      <c r="Y44" s="65"/>
      <c r="Z44" s="65"/>
      <c r="AA44" s="65"/>
    </row>
    <row r="45" spans="1:27" ht="6.75" customHeight="1">
      <c r="A45" s="420"/>
      <c r="B45" s="399"/>
      <c r="C45" s="425"/>
      <c r="D45" s="420"/>
      <c r="E45" s="399"/>
      <c r="F45" s="399"/>
      <c r="G45" s="399"/>
      <c r="H45" s="425"/>
      <c r="I45" s="420"/>
      <c r="J45" s="399"/>
      <c r="K45" s="399"/>
      <c r="L45" s="425"/>
      <c r="M45" s="420"/>
      <c r="N45" s="399"/>
      <c r="O45" s="399"/>
      <c r="P45" s="425"/>
      <c r="Q45" s="420"/>
      <c r="R45" s="399"/>
      <c r="S45" s="399"/>
      <c r="T45" s="425"/>
      <c r="U45" s="420"/>
      <c r="V45" s="399"/>
      <c r="W45" s="399"/>
      <c r="X45" s="425"/>
      <c r="Y45" s="65"/>
      <c r="Z45" s="65"/>
      <c r="AA45" s="65"/>
    </row>
    <row r="46" spans="1:27" ht="6.75" customHeight="1">
      <c r="A46" s="421"/>
      <c r="B46" s="402"/>
      <c r="C46" s="427"/>
      <c r="D46" s="421"/>
      <c r="E46" s="402"/>
      <c r="F46" s="402"/>
      <c r="G46" s="402"/>
      <c r="H46" s="427"/>
      <c r="I46" s="421"/>
      <c r="J46" s="402"/>
      <c r="K46" s="402"/>
      <c r="L46" s="427"/>
      <c r="M46" s="421"/>
      <c r="N46" s="402"/>
      <c r="O46" s="402"/>
      <c r="P46" s="427"/>
      <c r="Q46" s="421"/>
      <c r="R46" s="402"/>
      <c r="S46" s="402"/>
      <c r="T46" s="427"/>
      <c r="U46" s="421"/>
      <c r="V46" s="402"/>
      <c r="W46" s="402"/>
      <c r="X46" s="427"/>
      <c r="Y46" s="65"/>
      <c r="Z46" s="65"/>
      <c r="AA46" s="65"/>
    </row>
    <row r="47" spans="1:27" ht="9.75" customHeight="1">
      <c r="A47" s="55"/>
      <c r="B47" s="55"/>
      <c r="C47" s="5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</row>
    <row r="48" spans="1:27" ht="12" customHeight="1">
      <c r="A48" s="61"/>
      <c r="B48" s="61"/>
      <c r="C48" s="61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</row>
    <row r="49" spans="1:27" ht="12" customHeight="1">
      <c r="A49" s="61"/>
      <c r="B49" s="61"/>
      <c r="C49" s="61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</row>
    <row r="50" spans="1:27" ht="12" customHeight="1">
      <c r="A50" s="61"/>
      <c r="B50" s="61"/>
      <c r="C50" s="61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</row>
    <row r="51" spans="1:27" ht="12" customHeight="1">
      <c r="A51" s="61"/>
      <c r="B51" s="61"/>
      <c r="C51" s="61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</row>
    <row r="52" spans="1:27" ht="12" customHeight="1">
      <c r="A52" s="61"/>
      <c r="B52" s="61"/>
      <c r="C52" s="61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</row>
    <row r="53" spans="1:27" ht="12" customHeight="1">
      <c r="A53" s="61"/>
      <c r="B53" s="61"/>
      <c r="C53" s="61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</row>
    <row r="54" spans="1:27" ht="12" customHeight="1">
      <c r="A54" s="61"/>
      <c r="B54" s="61"/>
      <c r="C54" s="61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</row>
    <row r="55" spans="1:27" ht="12" customHeight="1">
      <c r="A55" s="61"/>
      <c r="B55" s="61"/>
      <c r="C55" s="61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</row>
    <row r="56" spans="1:27" ht="12" customHeight="1">
      <c r="A56" s="61"/>
      <c r="B56" s="61"/>
      <c r="C56" s="61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</row>
    <row r="57" spans="1:27" ht="12" customHeight="1">
      <c r="A57" s="61"/>
      <c r="B57" s="61"/>
      <c r="C57" s="61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</row>
    <row r="58" spans="1:27" ht="12" customHeight="1">
      <c r="A58" s="61"/>
      <c r="B58" s="61"/>
      <c r="C58" s="61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</row>
    <row r="59" spans="1:27" ht="12" customHeight="1">
      <c r="A59" s="61"/>
      <c r="B59" s="61"/>
      <c r="C59" s="61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</row>
    <row r="60" spans="1:27" ht="12" customHeight="1">
      <c r="A60" s="61"/>
      <c r="B60" s="61"/>
      <c r="C60" s="61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</row>
    <row r="61" spans="1:27" ht="12" customHeight="1">
      <c r="A61" s="61"/>
      <c r="B61" s="61"/>
      <c r="C61" s="61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</row>
    <row r="62" spans="1:27" ht="12" customHeight="1">
      <c r="A62" s="61"/>
      <c r="B62" s="61"/>
      <c r="C62" s="61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</row>
    <row r="63" spans="1:27" ht="12" customHeight="1">
      <c r="A63" s="61"/>
      <c r="B63" s="61"/>
      <c r="C63" s="61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</row>
    <row r="64" spans="1:27" ht="12" customHeight="1">
      <c r="A64" s="61"/>
      <c r="B64" s="61"/>
      <c r="C64" s="61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  <row r="65" spans="1:27" ht="12" customHeight="1">
      <c r="A65" s="61"/>
      <c r="B65" s="61"/>
      <c r="C65" s="61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</row>
    <row r="66" spans="1:27" ht="12" customHeight="1">
      <c r="A66" s="61"/>
      <c r="B66" s="61"/>
      <c r="C66" s="61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</row>
    <row r="67" spans="1:27" ht="12" customHeight="1">
      <c r="A67" s="61"/>
      <c r="B67" s="61"/>
      <c r="C67" s="61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</row>
    <row r="68" spans="1:27" ht="12" customHeight="1">
      <c r="A68" s="61"/>
      <c r="B68" s="61"/>
      <c r="C68" s="61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</row>
    <row r="69" spans="1:27" ht="12" customHeight="1">
      <c r="A69" s="61"/>
      <c r="B69" s="61"/>
      <c r="C69" s="61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</row>
    <row r="70" spans="1:27" ht="12" customHeight="1">
      <c r="A70" s="61"/>
      <c r="B70" s="61"/>
      <c r="C70" s="61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</row>
    <row r="71" spans="1:27" ht="12" customHeight="1">
      <c r="A71" s="61"/>
      <c r="B71" s="61"/>
      <c r="C71" s="61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</row>
    <row r="72" spans="1:27" ht="12" customHeight="1">
      <c r="A72" s="61"/>
      <c r="B72" s="61"/>
      <c r="C72" s="61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</row>
    <row r="73" spans="1:27" ht="12" customHeight="1">
      <c r="A73" s="61"/>
      <c r="B73" s="61"/>
      <c r="C73" s="61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</row>
    <row r="74" spans="1:27" ht="12" customHeight="1">
      <c r="A74" s="61"/>
      <c r="B74" s="61"/>
      <c r="C74" s="61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</row>
    <row r="75" spans="1:27" ht="12" customHeight="1">
      <c r="A75" s="61"/>
      <c r="B75" s="61"/>
      <c r="C75" s="61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</row>
    <row r="76" spans="1:27" ht="12" customHeight="1">
      <c r="A76" s="61"/>
      <c r="B76" s="61"/>
      <c r="C76" s="61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</row>
    <row r="77" spans="1:27" ht="12" customHeight="1">
      <c r="A77" s="61"/>
      <c r="B77" s="61"/>
      <c r="C77" s="61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</row>
    <row r="78" spans="1:27" ht="12" customHeight="1">
      <c r="A78" s="61"/>
      <c r="B78" s="61"/>
      <c r="C78" s="61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</row>
    <row r="79" spans="1:27" ht="12" customHeight="1">
      <c r="A79" s="61"/>
      <c r="B79" s="61"/>
      <c r="C79" s="61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</row>
    <row r="80" spans="1:27" ht="12" customHeight="1">
      <c r="A80" s="61"/>
      <c r="B80" s="61"/>
      <c r="C80" s="61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</row>
    <row r="81" spans="1:27" ht="12" customHeight="1">
      <c r="A81" s="61"/>
      <c r="B81" s="61"/>
      <c r="C81" s="61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</row>
    <row r="82" spans="1:27" ht="12" customHeight="1">
      <c r="A82" s="61"/>
      <c r="B82" s="61"/>
      <c r="C82" s="61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</row>
    <row r="83" spans="1:27" ht="12" customHeight="1">
      <c r="A83" s="61"/>
      <c r="B83" s="61"/>
      <c r="C83" s="61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</row>
    <row r="84" spans="1:27" ht="12" customHeight="1">
      <c r="A84" s="61"/>
      <c r="B84" s="61"/>
      <c r="C84" s="61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</row>
    <row r="85" spans="1:27" ht="12" customHeight="1">
      <c r="A85" s="61"/>
      <c r="B85" s="61"/>
      <c r="C85" s="61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</row>
    <row r="86" spans="1:27" ht="12" customHeight="1">
      <c r="A86" s="61"/>
      <c r="B86" s="61"/>
      <c r="C86" s="61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</row>
    <row r="87" spans="1:27" ht="6" customHeight="1">
      <c r="A87" s="61"/>
      <c r="B87" s="61"/>
      <c r="C87" s="61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</row>
    <row r="88" spans="1:27" ht="6" customHeight="1">
      <c r="A88" s="61"/>
      <c r="B88" s="61"/>
      <c r="C88" s="61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</row>
    <row r="89" spans="1:27" ht="6" customHeight="1">
      <c r="A89" s="61"/>
      <c r="B89" s="61"/>
      <c r="C89" s="61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</row>
    <row r="90" spans="1:27" ht="6" customHeight="1">
      <c r="A90" s="61"/>
      <c r="B90" s="61"/>
      <c r="C90" s="61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</row>
    <row r="91" spans="1:27" ht="6" customHeight="1">
      <c r="A91" s="61"/>
      <c r="B91" s="61"/>
      <c r="C91" s="61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</row>
    <row r="92" spans="1:27" ht="6" customHeight="1">
      <c r="A92" s="61"/>
      <c r="B92" s="61"/>
      <c r="C92" s="61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</row>
    <row r="93" spans="1:27" ht="6" customHeight="1">
      <c r="A93" s="61"/>
      <c r="B93" s="61"/>
      <c r="C93" s="61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</row>
    <row r="94" spans="1:27" ht="6" customHeight="1">
      <c r="A94" s="61"/>
      <c r="B94" s="61"/>
      <c r="C94" s="61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</row>
    <row r="95" spans="1:27" ht="6" customHeight="1">
      <c r="A95" s="61"/>
      <c r="B95" s="61"/>
      <c r="C95" s="61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</row>
    <row r="96" spans="1:27" ht="6" customHeight="1">
      <c r="A96" s="61"/>
      <c r="B96" s="61"/>
      <c r="C96" s="61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</row>
    <row r="97" spans="1:27" ht="6" customHeight="1">
      <c r="A97" s="61"/>
      <c r="B97" s="61"/>
      <c r="C97" s="61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</row>
    <row r="98" spans="1:27" ht="6" customHeight="1">
      <c r="A98" s="61"/>
      <c r="B98" s="61"/>
      <c r="C98" s="61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</row>
    <row r="99" spans="1:27" ht="6" customHeight="1">
      <c r="A99" s="61"/>
      <c r="B99" s="61"/>
      <c r="C99" s="61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</row>
    <row r="100" spans="1:27" ht="6" customHeight="1">
      <c r="A100" s="61"/>
      <c r="B100" s="61"/>
      <c r="C100" s="61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</row>
    <row r="101" spans="1:27" ht="6" customHeight="1">
      <c r="A101" s="61"/>
      <c r="B101" s="61"/>
      <c r="C101" s="61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</row>
    <row r="102" spans="1:27" ht="6" customHeight="1">
      <c r="A102" s="61"/>
      <c r="B102" s="61"/>
      <c r="C102" s="61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</row>
    <row r="103" spans="1:27" ht="6" customHeight="1">
      <c r="A103" s="61"/>
      <c r="B103" s="61"/>
      <c r="C103" s="61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</row>
    <row r="104" spans="1:27" ht="6" customHeight="1">
      <c r="A104" s="61"/>
      <c r="B104" s="61"/>
      <c r="C104" s="61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</row>
    <row r="105" spans="1:27" ht="6" customHeight="1">
      <c r="A105" s="61"/>
      <c r="B105" s="61"/>
      <c r="C105" s="61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</row>
    <row r="106" spans="1:27" ht="6" customHeight="1">
      <c r="A106" s="61"/>
      <c r="B106" s="61"/>
      <c r="C106" s="61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</row>
    <row r="107" spans="1:27" ht="6" customHeight="1">
      <c r="A107" s="61"/>
      <c r="B107" s="61"/>
      <c r="C107" s="61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</row>
    <row r="108" spans="1:27" ht="6" customHeight="1">
      <c r="A108" s="61"/>
      <c r="B108" s="61"/>
      <c r="C108" s="61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</row>
    <row r="109" spans="1:27" ht="6" customHeight="1">
      <c r="A109" s="61"/>
      <c r="B109" s="61"/>
      <c r="C109" s="61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</row>
    <row r="110" spans="1:27" ht="6" customHeight="1">
      <c r="A110" s="61"/>
      <c r="B110" s="61"/>
      <c r="C110" s="61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</row>
    <row r="111" spans="1:27" ht="6" customHeight="1">
      <c r="A111" s="61"/>
      <c r="B111" s="61"/>
      <c r="C111" s="61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</row>
    <row r="112" spans="1:27" ht="6" customHeight="1">
      <c r="A112" s="61"/>
      <c r="B112" s="61"/>
      <c r="C112" s="61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</row>
    <row r="113" spans="1:27" ht="6" customHeight="1">
      <c r="A113" s="61"/>
      <c r="B113" s="61"/>
      <c r="C113" s="61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</row>
    <row r="114" spans="1:27" ht="6" customHeight="1">
      <c r="A114" s="61"/>
      <c r="B114" s="61"/>
      <c r="C114" s="61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</row>
    <row r="115" spans="1:27" ht="6" customHeight="1">
      <c r="A115" s="61"/>
      <c r="B115" s="61"/>
      <c r="C115" s="61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</row>
    <row r="116" spans="1:27" ht="6" customHeight="1">
      <c r="A116" s="61"/>
      <c r="B116" s="61"/>
      <c r="C116" s="61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</row>
    <row r="117" spans="1:27" ht="6" customHeight="1">
      <c r="A117" s="61"/>
      <c r="B117" s="61"/>
      <c r="C117" s="61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</row>
    <row r="118" spans="1:27" ht="6" customHeight="1">
      <c r="A118" s="61"/>
      <c r="B118" s="61"/>
      <c r="C118" s="61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</row>
    <row r="119" spans="1:27" ht="6" customHeight="1">
      <c r="A119" s="61"/>
      <c r="B119" s="61"/>
      <c r="C119" s="61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</row>
    <row r="120" spans="1:27" ht="6" customHeight="1">
      <c r="A120" s="61"/>
      <c r="B120" s="61"/>
      <c r="C120" s="61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</row>
    <row r="121" spans="1:27" ht="6" customHeight="1">
      <c r="A121" s="61"/>
      <c r="B121" s="61"/>
      <c r="C121" s="61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</row>
    <row r="122" spans="1:27" ht="6" customHeight="1">
      <c r="A122" s="61"/>
      <c r="B122" s="61"/>
      <c r="C122" s="61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</row>
    <row r="123" spans="1:27" ht="6" customHeight="1">
      <c r="A123" s="61"/>
      <c r="B123" s="61"/>
      <c r="C123" s="61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</row>
    <row r="124" spans="1:27" ht="6" customHeight="1">
      <c r="A124" s="61"/>
      <c r="B124" s="61"/>
      <c r="C124" s="61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</row>
    <row r="125" spans="1:27" ht="6" customHeight="1">
      <c r="A125" s="61"/>
      <c r="B125" s="61"/>
      <c r="C125" s="61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</row>
    <row r="126" spans="1:27" ht="6" customHeight="1">
      <c r="A126" s="61"/>
      <c r="B126" s="61"/>
      <c r="C126" s="61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</row>
    <row r="127" spans="1:27" ht="6" customHeight="1">
      <c r="A127" s="61"/>
      <c r="B127" s="61"/>
      <c r="C127" s="61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</row>
    <row r="128" spans="1:27" ht="6" customHeight="1">
      <c r="A128" s="61"/>
      <c r="B128" s="61"/>
      <c r="C128" s="61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</row>
    <row r="129" spans="1:27" ht="6" customHeight="1">
      <c r="A129" s="61"/>
      <c r="B129" s="61"/>
      <c r="C129" s="61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</row>
    <row r="130" spans="1:27" ht="6" customHeight="1">
      <c r="A130" s="61"/>
      <c r="B130" s="61"/>
      <c r="C130" s="61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</row>
    <row r="131" spans="1:27" ht="6" customHeight="1">
      <c r="A131" s="61"/>
      <c r="B131" s="61"/>
      <c r="C131" s="61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</row>
    <row r="132" spans="1:27" ht="6" customHeight="1">
      <c r="A132" s="61"/>
      <c r="B132" s="61"/>
      <c r="C132" s="61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</row>
    <row r="133" spans="1:27" ht="6" customHeight="1">
      <c r="A133" s="61"/>
      <c r="B133" s="61"/>
      <c r="C133" s="61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</row>
    <row r="134" spans="1:27" ht="6" customHeight="1">
      <c r="A134" s="61"/>
      <c r="B134" s="61"/>
      <c r="C134" s="61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</row>
    <row r="135" spans="1:27" ht="6" customHeight="1">
      <c r="A135" s="61"/>
      <c r="B135" s="61"/>
      <c r="C135" s="61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</row>
    <row r="136" spans="1:27" ht="6" customHeight="1">
      <c r="A136" s="61"/>
      <c r="B136" s="61"/>
      <c r="C136" s="61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</row>
    <row r="137" spans="1:27" ht="6" customHeight="1">
      <c r="A137" s="61"/>
      <c r="B137" s="61"/>
      <c r="C137" s="61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</row>
    <row r="138" spans="1:27" ht="6" customHeight="1">
      <c r="A138" s="61"/>
      <c r="B138" s="61"/>
      <c r="C138" s="61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</row>
    <row r="139" spans="1:27" ht="6" customHeight="1">
      <c r="A139" s="61"/>
      <c r="B139" s="61"/>
      <c r="C139" s="61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</row>
    <row r="140" spans="1:27" ht="6" customHeight="1">
      <c r="A140" s="61"/>
      <c r="B140" s="61"/>
      <c r="C140" s="61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</row>
    <row r="141" spans="1:27" ht="6" customHeight="1">
      <c r="A141" s="61"/>
      <c r="B141" s="61"/>
      <c r="C141" s="61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</row>
    <row r="142" spans="1:27" ht="6" customHeight="1">
      <c r="A142" s="61"/>
      <c r="B142" s="61"/>
      <c r="C142" s="61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</row>
    <row r="143" spans="1:27" ht="6" customHeight="1">
      <c r="A143" s="61"/>
      <c r="B143" s="61"/>
      <c r="C143" s="61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</row>
    <row r="144" spans="1:27" ht="6" customHeight="1">
      <c r="A144" s="61"/>
      <c r="B144" s="61"/>
      <c r="C144" s="61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</row>
    <row r="145" spans="1:27" ht="6" customHeight="1">
      <c r="A145" s="61"/>
      <c r="B145" s="61"/>
      <c r="C145" s="61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</row>
    <row r="146" spans="1:27" ht="6" customHeight="1">
      <c r="A146" s="61"/>
      <c r="B146" s="61"/>
      <c r="C146" s="61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</row>
    <row r="147" spans="1:27" ht="6" customHeight="1">
      <c r="A147" s="61"/>
      <c r="B147" s="61"/>
      <c r="C147" s="61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</row>
    <row r="148" spans="1:27" ht="6" customHeight="1">
      <c r="A148" s="61"/>
      <c r="B148" s="61"/>
      <c r="C148" s="61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</row>
    <row r="149" spans="1:27" ht="6" customHeight="1">
      <c r="A149" s="61"/>
      <c r="B149" s="61"/>
      <c r="C149" s="61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</row>
    <row r="150" spans="1:27" ht="6" customHeight="1">
      <c r="A150" s="61"/>
      <c r="B150" s="61"/>
      <c r="C150" s="61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</row>
    <row r="151" spans="1:27" ht="6" customHeight="1">
      <c r="A151" s="61"/>
      <c r="B151" s="61"/>
      <c r="C151" s="61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</row>
    <row r="152" spans="1:27" ht="6" customHeight="1">
      <c r="A152" s="61"/>
      <c r="B152" s="61"/>
      <c r="C152" s="61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</row>
    <row r="153" spans="1:27" ht="6" customHeight="1">
      <c r="A153" s="61"/>
      <c r="B153" s="61"/>
      <c r="C153" s="61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</row>
    <row r="154" spans="1:27" ht="6" customHeight="1">
      <c r="A154" s="61"/>
      <c r="B154" s="61"/>
      <c r="C154" s="61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</row>
    <row r="155" spans="1:27" ht="6" customHeight="1">
      <c r="A155" s="61"/>
      <c r="B155" s="61"/>
      <c r="C155" s="61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</row>
    <row r="156" spans="1:27" ht="6" customHeight="1">
      <c r="A156" s="61"/>
      <c r="B156" s="61"/>
      <c r="C156" s="61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</row>
    <row r="157" spans="1:27" ht="6" customHeight="1">
      <c r="A157" s="61"/>
      <c r="B157" s="61"/>
      <c r="C157" s="61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</row>
    <row r="158" spans="1:27" ht="6" customHeight="1">
      <c r="A158" s="61"/>
      <c r="B158" s="61"/>
      <c r="C158" s="61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</row>
    <row r="159" spans="1:27" ht="6" customHeight="1">
      <c r="A159" s="61"/>
      <c r="B159" s="61"/>
      <c r="C159" s="61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</row>
    <row r="160" spans="1:27" ht="6" customHeight="1">
      <c r="A160" s="61"/>
      <c r="B160" s="61"/>
      <c r="C160" s="61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</row>
    <row r="161" spans="1:27" ht="6" customHeight="1">
      <c r="A161" s="61"/>
      <c r="B161" s="61"/>
      <c r="C161" s="61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</row>
    <row r="162" spans="1:27" ht="6" customHeight="1">
      <c r="A162" s="61"/>
      <c r="B162" s="61"/>
      <c r="C162" s="61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</row>
    <row r="163" spans="1:27" ht="6" customHeight="1">
      <c r="A163" s="61"/>
      <c r="B163" s="61"/>
      <c r="C163" s="61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</row>
    <row r="164" spans="1:27" ht="6" customHeight="1">
      <c r="A164" s="61"/>
      <c r="B164" s="61"/>
      <c r="C164" s="61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</row>
    <row r="165" spans="1:27" ht="6" customHeight="1">
      <c r="A165" s="61"/>
      <c r="B165" s="61"/>
      <c r="C165" s="61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</row>
    <row r="166" spans="1:27" ht="6" customHeight="1">
      <c r="A166" s="61"/>
      <c r="B166" s="61"/>
      <c r="C166" s="61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</row>
    <row r="167" spans="1:27" ht="6" customHeight="1">
      <c r="A167" s="61"/>
      <c r="B167" s="61"/>
      <c r="C167" s="61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</row>
    <row r="168" spans="1:27" ht="6" customHeight="1">
      <c r="A168" s="61"/>
      <c r="B168" s="61"/>
      <c r="C168" s="61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</row>
    <row r="169" spans="1:27" ht="6" customHeight="1">
      <c r="A169" s="61"/>
      <c r="B169" s="61"/>
      <c r="C169" s="61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</row>
    <row r="170" spans="1:27" ht="6" customHeight="1">
      <c r="A170" s="61"/>
      <c r="B170" s="61"/>
      <c r="C170" s="61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</row>
    <row r="171" spans="1:27" ht="6" customHeight="1">
      <c r="A171" s="61"/>
      <c r="B171" s="61"/>
      <c r="C171" s="61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</row>
    <row r="172" spans="1:27" ht="6" customHeight="1">
      <c r="A172" s="61"/>
      <c r="B172" s="61"/>
      <c r="C172" s="61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</row>
    <row r="173" spans="1:27" ht="6" customHeight="1">
      <c r="A173" s="61"/>
      <c r="B173" s="61"/>
      <c r="C173" s="61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</row>
    <row r="174" spans="1:27" ht="6" customHeight="1">
      <c r="A174" s="61"/>
      <c r="B174" s="61"/>
      <c r="C174" s="61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</row>
    <row r="175" spans="1:27" ht="6" customHeight="1">
      <c r="A175" s="61"/>
      <c r="B175" s="61"/>
      <c r="C175" s="61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</row>
    <row r="176" spans="1:27" ht="6" customHeight="1">
      <c r="A176" s="61"/>
      <c r="B176" s="61"/>
      <c r="C176" s="61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</row>
    <row r="177" spans="1:27" ht="6" customHeight="1">
      <c r="A177" s="61"/>
      <c r="B177" s="61"/>
      <c r="C177" s="61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</row>
    <row r="178" spans="1:27" ht="6" customHeight="1">
      <c r="A178" s="61"/>
      <c r="B178" s="61"/>
      <c r="C178" s="61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</row>
    <row r="179" spans="1:27" ht="6" customHeight="1">
      <c r="A179" s="61"/>
      <c r="B179" s="61"/>
      <c r="C179" s="61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</row>
    <row r="180" spans="1:27" ht="6" customHeight="1">
      <c r="A180" s="61"/>
      <c r="B180" s="61"/>
      <c r="C180" s="61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</row>
    <row r="181" spans="1:27" ht="6" customHeight="1">
      <c r="A181" s="61"/>
      <c r="B181" s="61"/>
      <c r="C181" s="61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</row>
    <row r="182" spans="1:27" ht="6" customHeight="1">
      <c r="A182" s="61"/>
      <c r="B182" s="61"/>
      <c r="C182" s="61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</row>
    <row r="183" spans="1:27" ht="6" customHeight="1">
      <c r="A183" s="61"/>
      <c r="B183" s="61"/>
      <c r="C183" s="61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</row>
    <row r="184" spans="1:27" ht="6" customHeight="1">
      <c r="A184" s="61"/>
      <c r="B184" s="61"/>
      <c r="C184" s="61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</row>
    <row r="185" spans="1:27" ht="6" customHeight="1">
      <c r="A185" s="61"/>
      <c r="B185" s="61"/>
      <c r="C185" s="61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</row>
    <row r="186" spans="1:27" ht="6" customHeight="1">
      <c r="A186" s="61"/>
      <c r="B186" s="61"/>
      <c r="C186" s="61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</row>
    <row r="187" spans="1:27" ht="6" customHeight="1">
      <c r="A187" s="61"/>
      <c r="B187" s="61"/>
      <c r="C187" s="61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</row>
    <row r="188" spans="1:27" ht="6" customHeight="1">
      <c r="A188" s="61"/>
      <c r="B188" s="61"/>
      <c r="C188" s="61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</row>
    <row r="189" spans="1:27" ht="6" customHeight="1">
      <c r="A189" s="61"/>
      <c r="B189" s="61"/>
      <c r="C189" s="61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</row>
    <row r="190" spans="1:27" ht="6" customHeight="1">
      <c r="A190" s="61"/>
      <c r="B190" s="61"/>
      <c r="C190" s="61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</row>
    <row r="191" spans="1:27" ht="6" customHeight="1">
      <c r="A191" s="61"/>
      <c r="B191" s="61"/>
      <c r="C191" s="61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</row>
    <row r="192" spans="1:27" ht="6" customHeight="1">
      <c r="A192" s="61"/>
      <c r="B192" s="61"/>
      <c r="C192" s="61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</row>
    <row r="193" spans="1:27" ht="6" customHeight="1">
      <c r="A193" s="61"/>
      <c r="B193" s="61"/>
      <c r="C193" s="61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</row>
    <row r="194" spans="1:27" ht="6" customHeight="1">
      <c r="A194" s="61"/>
      <c r="B194" s="61"/>
      <c r="C194" s="61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</row>
    <row r="195" spans="1:27" ht="6" customHeight="1">
      <c r="A195" s="61"/>
      <c r="B195" s="61"/>
      <c r="C195" s="61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</row>
    <row r="196" spans="1:27" ht="6" customHeight="1">
      <c r="A196" s="61"/>
      <c r="B196" s="61"/>
      <c r="C196" s="61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</row>
    <row r="197" spans="1:27" ht="6" customHeight="1">
      <c r="A197" s="61"/>
      <c r="B197" s="61"/>
      <c r="C197" s="61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</row>
    <row r="198" spans="1:27" ht="6" customHeight="1">
      <c r="A198" s="61"/>
      <c r="B198" s="61"/>
      <c r="C198" s="61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</row>
    <row r="199" spans="1:27" ht="6" customHeight="1">
      <c r="A199" s="61"/>
      <c r="B199" s="61"/>
      <c r="C199" s="61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</row>
    <row r="200" spans="1:27" ht="6" customHeight="1">
      <c r="A200" s="61"/>
      <c r="B200" s="61"/>
      <c r="C200" s="61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</row>
    <row r="201" spans="1:27" ht="6" customHeight="1">
      <c r="A201" s="61"/>
      <c r="B201" s="61"/>
      <c r="C201" s="61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</row>
    <row r="202" spans="1:27" ht="6" customHeight="1">
      <c r="A202" s="61"/>
      <c r="B202" s="61"/>
      <c r="C202" s="61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</row>
    <row r="203" spans="1:27" ht="6" customHeight="1">
      <c r="A203" s="61"/>
      <c r="B203" s="61"/>
      <c r="C203" s="61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</row>
    <row r="204" spans="1:27" ht="6" customHeight="1">
      <c r="A204" s="61"/>
      <c r="B204" s="61"/>
      <c r="C204" s="61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</row>
    <row r="205" spans="1:27" ht="6" customHeight="1">
      <c r="A205" s="61"/>
      <c r="B205" s="61"/>
      <c r="C205" s="61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</row>
    <row r="206" spans="1:27" ht="6" customHeight="1">
      <c r="A206" s="61"/>
      <c r="B206" s="61"/>
      <c r="C206" s="61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</row>
    <row r="207" spans="1:27" ht="6" customHeight="1">
      <c r="A207" s="61"/>
      <c r="B207" s="61"/>
      <c r="C207" s="61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</row>
    <row r="208" spans="1:27" ht="6" customHeight="1">
      <c r="A208" s="61"/>
      <c r="B208" s="61"/>
      <c r="C208" s="61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</row>
    <row r="209" spans="1:27" ht="6" customHeight="1">
      <c r="A209" s="61"/>
      <c r="B209" s="61"/>
      <c r="C209" s="61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</row>
    <row r="210" spans="1:27" ht="6" customHeight="1">
      <c r="A210" s="61"/>
      <c r="B210" s="61"/>
      <c r="C210" s="61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</row>
    <row r="211" spans="1:27" ht="6" customHeight="1">
      <c r="A211" s="61"/>
      <c r="B211" s="61"/>
      <c r="C211" s="61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</row>
    <row r="212" spans="1:27" ht="6" customHeight="1">
      <c r="A212" s="61"/>
      <c r="B212" s="61"/>
      <c r="C212" s="61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</row>
    <row r="213" spans="1:27" ht="6" customHeight="1">
      <c r="A213" s="61"/>
      <c r="B213" s="61"/>
      <c r="C213" s="61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</row>
    <row r="214" spans="1:27" ht="6" customHeight="1">
      <c r="A214" s="61"/>
      <c r="B214" s="61"/>
      <c r="C214" s="61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</row>
    <row r="215" spans="1:27" ht="6" customHeight="1">
      <c r="A215" s="61"/>
      <c r="B215" s="61"/>
      <c r="C215" s="61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</row>
    <row r="216" spans="1:27" ht="6" customHeight="1">
      <c r="A216" s="61"/>
      <c r="B216" s="61"/>
      <c r="C216" s="61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</row>
    <row r="217" spans="1:27" ht="6" customHeight="1">
      <c r="A217" s="61"/>
      <c r="B217" s="61"/>
      <c r="C217" s="61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</row>
    <row r="218" spans="1:27" ht="6" customHeight="1">
      <c r="A218" s="61"/>
      <c r="B218" s="61"/>
      <c r="C218" s="61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</row>
    <row r="219" spans="1:27" ht="6" customHeight="1">
      <c r="A219" s="61"/>
      <c r="B219" s="61"/>
      <c r="C219" s="61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</row>
    <row r="220" spans="1:27" ht="6" customHeight="1">
      <c r="A220" s="61"/>
      <c r="B220" s="61"/>
      <c r="C220" s="61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</row>
    <row r="221" spans="1:27" ht="6" customHeight="1">
      <c r="A221" s="61"/>
      <c r="B221" s="61"/>
      <c r="C221" s="61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</row>
    <row r="222" spans="1:27" ht="6" customHeight="1">
      <c r="A222" s="61"/>
      <c r="B222" s="61"/>
      <c r="C222" s="61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</row>
    <row r="223" spans="1:27" ht="6" customHeight="1">
      <c r="A223" s="61"/>
      <c r="B223" s="61"/>
      <c r="C223" s="61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</row>
    <row r="224" spans="1:27" ht="6" customHeight="1">
      <c r="A224" s="61"/>
      <c r="B224" s="61"/>
      <c r="C224" s="61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</row>
    <row r="225" spans="1:27" ht="6" customHeight="1">
      <c r="A225" s="61"/>
      <c r="B225" s="61"/>
      <c r="C225" s="61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</row>
    <row r="226" spans="1:27" ht="6" customHeight="1">
      <c r="A226" s="61"/>
      <c r="B226" s="61"/>
      <c r="C226" s="61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</row>
    <row r="227" spans="1:27" ht="6" customHeight="1">
      <c r="A227" s="61"/>
      <c r="B227" s="61"/>
      <c r="C227" s="61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</row>
    <row r="228" spans="1:27" ht="6" customHeight="1">
      <c r="A228" s="61"/>
      <c r="B228" s="61"/>
      <c r="C228" s="61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</row>
    <row r="229" spans="1:27" ht="6" customHeight="1">
      <c r="A229" s="61"/>
      <c r="B229" s="61"/>
      <c r="C229" s="61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</row>
    <row r="230" spans="1:27" ht="6" customHeight="1">
      <c r="A230" s="61"/>
      <c r="B230" s="61"/>
      <c r="C230" s="61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</row>
    <row r="231" spans="1:27" ht="6" customHeight="1">
      <c r="A231" s="61"/>
      <c r="B231" s="61"/>
      <c r="C231" s="61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</row>
    <row r="232" spans="1:27" ht="6" customHeight="1">
      <c r="A232" s="61"/>
      <c r="B232" s="61"/>
      <c r="C232" s="61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</row>
    <row r="233" spans="1:27" ht="6" customHeight="1">
      <c r="A233" s="61"/>
      <c r="B233" s="61"/>
      <c r="C233" s="61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</row>
    <row r="234" spans="1:27" ht="6" customHeight="1">
      <c r="A234" s="61"/>
      <c r="B234" s="61"/>
      <c r="C234" s="61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</row>
    <row r="235" spans="1:27" ht="6" customHeight="1">
      <c r="A235" s="61"/>
      <c r="B235" s="61"/>
      <c r="C235" s="61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</row>
    <row r="236" spans="1:27" ht="6" customHeight="1">
      <c r="A236" s="61"/>
      <c r="B236" s="61"/>
      <c r="C236" s="61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</row>
    <row r="237" spans="1:27" ht="6" customHeight="1">
      <c r="A237" s="61"/>
      <c r="B237" s="61"/>
      <c r="C237" s="61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</row>
    <row r="238" spans="1:27" ht="6" customHeight="1">
      <c r="A238" s="61"/>
      <c r="B238" s="61"/>
      <c r="C238" s="61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</row>
    <row r="239" spans="1:27" ht="15.75" customHeight="1"/>
    <row r="240" spans="1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9">
    <mergeCell ref="Q29:T37"/>
    <mergeCell ref="A20:C28"/>
    <mergeCell ref="D20:H28"/>
    <mergeCell ref="I20:L28"/>
    <mergeCell ref="M20:P28"/>
    <mergeCell ref="Q20:T28"/>
    <mergeCell ref="A29:C37"/>
    <mergeCell ref="U11:X46"/>
    <mergeCell ref="I38:L46"/>
    <mergeCell ref="M38:P46"/>
    <mergeCell ref="Q38:T46"/>
    <mergeCell ref="A8:H10"/>
    <mergeCell ref="U9:X10"/>
    <mergeCell ref="A11:C19"/>
    <mergeCell ref="D11:H19"/>
    <mergeCell ref="I11:L19"/>
    <mergeCell ref="M11:P19"/>
    <mergeCell ref="Q11:T19"/>
    <mergeCell ref="A38:C46"/>
    <mergeCell ref="D38:H46"/>
    <mergeCell ref="D29:H37"/>
    <mergeCell ref="I29:L37"/>
    <mergeCell ref="M29:P37"/>
    <mergeCell ref="A7:X7"/>
    <mergeCell ref="I8:X8"/>
    <mergeCell ref="I9:T9"/>
    <mergeCell ref="I10:L10"/>
    <mergeCell ref="M10:P10"/>
    <mergeCell ref="Q10:T10"/>
    <mergeCell ref="A2:X2"/>
    <mergeCell ref="A3:X3"/>
    <mergeCell ref="A5:B5"/>
    <mergeCell ref="C5:E5"/>
    <mergeCell ref="F5:G5"/>
    <mergeCell ref="H5:O5"/>
    <mergeCell ref="P5:Q5"/>
    <mergeCell ref="R5:T5"/>
    <mergeCell ref="U5:V5"/>
    <mergeCell ref="W5:X5"/>
  </mergeCells>
  <conditionalFormatting sqref="I11:X46">
    <cfRule type="cellIs" dxfId="4" priority="3" operator="equal">
      <formula>0</formula>
    </cfRule>
  </conditionalFormatting>
  <printOptions horizontalCentered="1"/>
  <pageMargins left="0" right="0" top="0" bottom="0" header="0" footer="0"/>
  <pageSetup orientation="landscape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C000"/>
  </sheetPr>
  <dimension ref="A1:Z1000"/>
  <sheetViews>
    <sheetView showGridLines="0" workbookViewId="0"/>
  </sheetViews>
  <sheetFormatPr baseColWidth="10" defaultColWidth="14.5" defaultRowHeight="15" customHeight="1"/>
  <cols>
    <col min="1" max="1" width="12.5" customWidth="1"/>
    <col min="2" max="11" width="6.5" customWidth="1"/>
    <col min="12" max="13" width="7.1640625" customWidth="1"/>
  </cols>
  <sheetData>
    <row r="1" spans="1:26" ht="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>
      <c r="A2" s="623" t="s">
        <v>228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</row>
    <row r="3" spans="1:26" ht="21" customHeight="1">
      <c r="A3" s="624" t="str">
        <f>UPPER(CONCATENATE("UNIDAD  EDUCATIVA ","  ",CARATULA!D10,"  -  ",CARATULA!D16))</f>
        <v xml:space="preserve">UNIDAD  EDUCATIVA     -  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</row>
    <row r="4" spans="1:26" ht="12" customHeight="1">
      <c r="A4" s="631" t="s">
        <v>35</v>
      </c>
      <c r="B4" s="631">
        <f>CARATULA!D14</f>
        <v>0</v>
      </c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</row>
    <row r="5" spans="1:26" ht="12" customHeight="1">
      <c r="A5" s="632"/>
      <c r="B5" s="399"/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</row>
    <row r="6" spans="1:26" ht="22.5" customHeight="1">
      <c r="A6" s="633" t="s">
        <v>229</v>
      </c>
      <c r="B6" s="625" t="s">
        <v>230</v>
      </c>
      <c r="C6" s="626"/>
      <c r="D6" s="627" t="s">
        <v>231</v>
      </c>
      <c r="E6" s="605"/>
      <c r="F6" s="628" t="s">
        <v>232</v>
      </c>
      <c r="G6" s="605"/>
      <c r="H6" s="629" t="s">
        <v>233</v>
      </c>
      <c r="I6" s="626"/>
      <c r="J6" s="628" t="s">
        <v>234</v>
      </c>
      <c r="K6" s="605"/>
      <c r="L6" s="500" t="s">
        <v>235</v>
      </c>
      <c r="M6" s="412"/>
    </row>
    <row r="7" spans="1:26" ht="12" customHeight="1">
      <c r="A7" s="634"/>
      <c r="B7" s="20" t="s">
        <v>169</v>
      </c>
      <c r="C7" s="21" t="s">
        <v>236</v>
      </c>
      <c r="D7" s="20" t="s">
        <v>169</v>
      </c>
      <c r="E7" s="21" t="s">
        <v>236</v>
      </c>
      <c r="F7" s="20" t="s">
        <v>169</v>
      </c>
      <c r="G7" s="21" t="s">
        <v>236</v>
      </c>
      <c r="H7" s="20" t="s">
        <v>169</v>
      </c>
      <c r="I7" s="21" t="s">
        <v>236</v>
      </c>
      <c r="J7" s="20" t="s">
        <v>169</v>
      </c>
      <c r="K7" s="21" t="s">
        <v>236</v>
      </c>
      <c r="L7" s="421"/>
      <c r="M7" s="427"/>
    </row>
    <row r="8" spans="1:26" ht="12" customHeight="1">
      <c r="A8" s="22" t="str">
        <f>IF(ISBLANK('FIL1'!H5),"",'FIL1'!H5)</f>
        <v/>
      </c>
      <c r="B8" s="23">
        <f>COUNTIF('FIL1'!K8:K47,"M")</f>
        <v>0</v>
      </c>
      <c r="C8" s="23">
        <f>COUNTIF('FIL1'!K8:K47,"F")</f>
        <v>0</v>
      </c>
      <c r="D8" s="24">
        <f>COUNTIFS('FIL1'!K8:K47,"=M",'FIL1'!S8:S47,"=No incorporado")</f>
        <v>0</v>
      </c>
      <c r="E8" s="25">
        <f>COUNTIFS('FIL1'!K8:K47,"=F",'FIL1'!S8:S47,"=No incorporado")</f>
        <v>0</v>
      </c>
      <c r="F8" s="24">
        <f>COUNTIFS('FIL1'!K8:K47,"=M",'FIL1'!S8:S47,"=RETIRADO")</f>
        <v>0</v>
      </c>
      <c r="G8" s="25">
        <f>COUNTIFS('FIL1'!K8:K47,"=F",'FIL1'!S8:S47,"=RETIRADO")</f>
        <v>0</v>
      </c>
      <c r="H8" s="26">
        <f>COUNTIFS('FIL1'!K8:K47,"=M",'FIL1'!S8:S47,"=TRANSFERIDO")</f>
        <v>0</v>
      </c>
      <c r="I8" s="48">
        <f>COUNTIFS('FIL1'!K8:K47,"=F",'FIL1'!S8:S47,"=TRANSFERIDO")</f>
        <v>0</v>
      </c>
      <c r="J8" s="24">
        <f>COUNTIFS('FIL1'!K8:K47,"=M",'FIL1'!S8:S47,"=EFECTIVO")</f>
        <v>0</v>
      </c>
      <c r="K8" s="25">
        <f>COUNTIFS('FIL1'!K8:K47,"=F",'FIL1'!S8:S47,"=EFECTIVO")</f>
        <v>0</v>
      </c>
      <c r="L8" s="637">
        <f>SUM(J8:K8)</f>
        <v>0</v>
      </c>
      <c r="M8" s="409"/>
    </row>
    <row r="9" spans="1:26" ht="12" customHeight="1">
      <c r="A9" s="27" t="e">
        <f>IF(ISBLANK(#REF!),"",#REF!)</f>
        <v>#REF!</v>
      </c>
      <c r="B9" s="28" t="e">
        <f>COUNTIF(#REF!,"M")</f>
        <v>#REF!</v>
      </c>
      <c r="C9" s="29" t="e">
        <f>COUNTIF(#REF!,"F")</f>
        <v>#REF!</v>
      </c>
      <c r="D9" s="30" t="e">
        <f>COUNTIFS(#REF!,"=M",#REF!,"=No incorporado")</f>
        <v>#REF!</v>
      </c>
      <c r="E9" s="31" t="e">
        <f>COUNTIFS(#REF!,"=F",#REF!,"=No incorporado")</f>
        <v>#REF!</v>
      </c>
      <c r="F9" s="30" t="e">
        <f>COUNTIFS(#REF!,"=M",#REF!,"=RETIRADO")</f>
        <v>#REF!</v>
      </c>
      <c r="G9" s="31" t="e">
        <f>COUNTIFS(#REF!,"=F",#REF!,"=RETIRADO")</f>
        <v>#REF!</v>
      </c>
      <c r="H9" s="32" t="e">
        <f>COUNTIFS(#REF!,"=M",#REF!,"=TRANSFERIDO")</f>
        <v>#REF!</v>
      </c>
      <c r="I9" s="49" t="e">
        <f>COUNTIFS(#REF!,"=F",#REF!,"=TRANSFERIDO")</f>
        <v>#REF!</v>
      </c>
      <c r="J9" s="30" t="e">
        <f>COUNTIFS(#REF!,"=M",#REF!,"=EFECTIVO")</f>
        <v>#REF!</v>
      </c>
      <c r="K9" s="31" t="e">
        <f>COUNTIFS(#REF!,"=F",#REF!,"=EFECTIVO")</f>
        <v>#REF!</v>
      </c>
      <c r="L9" s="637" t="e">
        <f>SUM(J9:K9)</f>
        <v>#REF!</v>
      </c>
      <c r="M9" s="409"/>
    </row>
    <row r="10" spans="1:26" ht="12" customHeight="1">
      <c r="A10" s="33" t="s">
        <v>237</v>
      </c>
      <c r="B10" s="34" t="e">
        <f t="shared" ref="B10:K10" si="0">SUM(B8:B9)</f>
        <v>#REF!</v>
      </c>
      <c r="C10" s="35" t="e">
        <f t="shared" si="0"/>
        <v>#REF!</v>
      </c>
      <c r="D10" s="36" t="e">
        <f t="shared" si="0"/>
        <v>#REF!</v>
      </c>
      <c r="E10" s="37" t="e">
        <f t="shared" si="0"/>
        <v>#REF!</v>
      </c>
      <c r="F10" s="36" t="e">
        <f t="shared" si="0"/>
        <v>#REF!</v>
      </c>
      <c r="G10" s="37" t="e">
        <f t="shared" si="0"/>
        <v>#REF!</v>
      </c>
      <c r="H10" s="38" t="e">
        <f t="shared" si="0"/>
        <v>#REF!</v>
      </c>
      <c r="I10" s="50" t="e">
        <f t="shared" si="0"/>
        <v>#REF!</v>
      </c>
      <c r="J10" s="36" t="e">
        <f t="shared" si="0"/>
        <v>#REF!</v>
      </c>
      <c r="K10" s="37" t="e">
        <f t="shared" si="0"/>
        <v>#REF!</v>
      </c>
      <c r="L10" s="638" t="e">
        <f>SUM(J10:K10)</f>
        <v>#REF!</v>
      </c>
      <c r="M10" s="409"/>
    </row>
    <row r="11" spans="1:26" ht="18.7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26" ht="18" customHeight="1">
      <c r="A12" s="639" t="s">
        <v>238</v>
      </c>
      <c r="B12" s="402"/>
      <c r="C12" s="402"/>
      <c r="D12" s="402"/>
      <c r="E12" s="402"/>
      <c r="F12" s="402"/>
      <c r="G12" s="39"/>
      <c r="H12" s="639" t="s">
        <v>239</v>
      </c>
      <c r="I12" s="402"/>
      <c r="J12" s="402"/>
      <c r="K12" s="402"/>
      <c r="L12" s="402"/>
      <c r="M12" s="402"/>
    </row>
    <row r="13" spans="1:26" ht="25.5" customHeight="1">
      <c r="A13" s="40" t="s">
        <v>229</v>
      </c>
      <c r="B13" s="41" t="s">
        <v>230</v>
      </c>
      <c r="C13" s="42" t="s">
        <v>231</v>
      </c>
      <c r="D13" s="41" t="s">
        <v>232</v>
      </c>
      <c r="E13" s="41" t="s">
        <v>233</v>
      </c>
      <c r="F13" s="41" t="s">
        <v>234</v>
      </c>
      <c r="G13" s="5"/>
      <c r="H13" s="635"/>
      <c r="I13" s="409"/>
      <c r="J13" s="51" t="s">
        <v>169</v>
      </c>
      <c r="K13" s="51" t="s">
        <v>236</v>
      </c>
      <c r="L13" s="51" t="s">
        <v>237</v>
      </c>
      <c r="M13" s="51" t="s">
        <v>240</v>
      </c>
    </row>
    <row r="14" spans="1:26" ht="12" customHeight="1">
      <c r="A14" s="43" t="str">
        <f>IF(ISBLANK(A8),"",A8)</f>
        <v/>
      </c>
      <c r="B14" s="44">
        <f>SUM(B8:C8)</f>
        <v>0</v>
      </c>
      <c r="C14" s="44">
        <f>SUM(D8:E8)</f>
        <v>0</v>
      </c>
      <c r="D14" s="44">
        <f>SUM(F8:G8)</f>
        <v>0</v>
      </c>
      <c r="E14" s="44">
        <f>SUM(H8:I8)</f>
        <v>0</v>
      </c>
      <c r="F14" s="44">
        <f>SUM(J8:K8)</f>
        <v>0</v>
      </c>
      <c r="G14" s="5"/>
      <c r="H14" s="630" t="s">
        <v>230</v>
      </c>
      <c r="I14" s="409"/>
      <c r="J14" s="52" t="e">
        <f>IF(B10=0,"",B10)</f>
        <v>#REF!</v>
      </c>
      <c r="K14" s="52" t="e">
        <f>IF(C10=0,"",C10)</f>
        <v>#REF!</v>
      </c>
      <c r="L14" s="53" t="e">
        <f>SUM(J14:K14)</f>
        <v>#REF!</v>
      </c>
      <c r="M14" s="54" t="e">
        <f>IF(LEN(L14&gt;0),L14*100/L14,"")</f>
        <v>#REF!</v>
      </c>
    </row>
    <row r="15" spans="1:26" ht="12" customHeight="1">
      <c r="A15" s="43" t="e">
        <f>IF(ISBLANK(A9),"",A9)</f>
        <v>#REF!</v>
      </c>
      <c r="B15" s="45" t="e">
        <f>SUM(B9:C9)</f>
        <v>#REF!</v>
      </c>
      <c r="C15" s="45" t="e">
        <f>SUM(D9:E9)</f>
        <v>#REF!</v>
      </c>
      <c r="D15" s="45" t="e">
        <f>SUM(F9:G9)</f>
        <v>#REF!</v>
      </c>
      <c r="E15" s="45" t="e">
        <f>SUM(H9:I9)</f>
        <v>#REF!</v>
      </c>
      <c r="F15" s="45" t="e">
        <f>SUM(J9:K9)</f>
        <v>#REF!</v>
      </c>
      <c r="G15" s="5"/>
      <c r="H15" s="636" t="s">
        <v>231</v>
      </c>
      <c r="I15" s="409"/>
      <c r="J15" s="52" t="e">
        <f>IF(D10=0,"",D10)</f>
        <v>#REF!</v>
      </c>
      <c r="K15" s="52" t="e">
        <f>IF(E10=0,"",E10)</f>
        <v>#REF!</v>
      </c>
      <c r="L15" s="53" t="e">
        <f>SUM(J15:K15)</f>
        <v>#REF!</v>
      </c>
      <c r="M15" s="54" t="e">
        <f>IF(LEN(L15&gt;0),L15*100/L14,"")</f>
        <v>#REF!</v>
      </c>
    </row>
    <row r="16" spans="1:26" ht="12" customHeight="1">
      <c r="A16" s="46" t="s">
        <v>237</v>
      </c>
      <c r="B16" s="47" t="e">
        <f>SUM(B14:B15)</f>
        <v>#REF!</v>
      </c>
      <c r="C16" s="47" t="e">
        <f>SUM(C14:C15)</f>
        <v>#REF!</v>
      </c>
      <c r="D16" s="47" t="e">
        <f>SUM(D14:D15)</f>
        <v>#REF!</v>
      </c>
      <c r="E16" s="47" t="e">
        <f>SUM(E14:E15)</f>
        <v>#REF!</v>
      </c>
      <c r="F16" s="47" t="e">
        <f>SUM(F14:F15)</f>
        <v>#REF!</v>
      </c>
      <c r="G16" s="5"/>
      <c r="H16" s="630" t="s">
        <v>232</v>
      </c>
      <c r="I16" s="409"/>
      <c r="J16" s="52" t="e">
        <f>IF(F10=0,"",F10)</f>
        <v>#REF!</v>
      </c>
      <c r="K16" s="52" t="e">
        <f>IF(G10=0,"",G10)</f>
        <v>#REF!</v>
      </c>
      <c r="L16" s="53" t="e">
        <f>SUM(J16:K16)</f>
        <v>#REF!</v>
      </c>
      <c r="M16" s="54" t="e">
        <f>IF(LEN(L16&gt;0),L16*100/L14,"")</f>
        <v>#REF!</v>
      </c>
    </row>
    <row r="17" spans="1:13" ht="12" customHeight="1">
      <c r="A17" s="5"/>
      <c r="B17" s="5"/>
      <c r="C17" s="5"/>
      <c r="D17" s="5"/>
      <c r="E17" s="5"/>
      <c r="F17" s="5"/>
      <c r="G17" s="5"/>
      <c r="H17" s="630" t="s">
        <v>233</v>
      </c>
      <c r="I17" s="409"/>
      <c r="J17" s="52" t="e">
        <f>IF(H10=0,"",H10)</f>
        <v>#REF!</v>
      </c>
      <c r="K17" s="52" t="e">
        <f>IF(I10=0,"",I10)</f>
        <v>#REF!</v>
      </c>
      <c r="L17" s="53" t="e">
        <f>SUM(J17:K17)</f>
        <v>#REF!</v>
      </c>
      <c r="M17" s="54" t="e">
        <f>IF(LEN(L17&gt;0),L17*100/L14,"")</f>
        <v>#REF!</v>
      </c>
    </row>
    <row r="18" spans="1:13" ht="12" customHeight="1">
      <c r="A18" s="5"/>
      <c r="B18" s="5"/>
      <c r="C18" s="5"/>
      <c r="D18" s="5"/>
      <c r="E18" s="5"/>
      <c r="F18" s="5"/>
      <c r="G18" s="5"/>
      <c r="H18" s="630" t="s">
        <v>234</v>
      </c>
      <c r="I18" s="409"/>
      <c r="J18" s="52" t="e">
        <f>J10</f>
        <v>#REF!</v>
      </c>
      <c r="K18" s="52" t="e">
        <f>K10</f>
        <v>#REF!</v>
      </c>
      <c r="L18" s="53" t="e">
        <f>SUM(J18:K18)</f>
        <v>#REF!</v>
      </c>
      <c r="M18" s="54" t="e">
        <f>IF(LEN(L18&gt;0),L18*100/L14,"")</f>
        <v>#REF!</v>
      </c>
    </row>
    <row r="19" spans="1:13" ht="12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ht="12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ht="12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 ht="12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ht="12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ht="12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ht="12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ht="12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ht="12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ht="12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</row>
    <row r="29" spans="1:13" ht="12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</row>
    <row r="30" spans="1:13" ht="12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ht="12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ht="12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 ht="12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 ht="12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 ht="12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ht="12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ht="12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ht="12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 ht="12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3" ht="12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ht="12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ht="12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ht="12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ht="12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ht="12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 ht="12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ht="12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ht="12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 ht="12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3" ht="12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</row>
    <row r="56" spans="1:13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</row>
    <row r="57" spans="1:13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</row>
    <row r="60" spans="1:13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</row>
    <row r="70" spans="1:13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1" spans="1:13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</row>
    <row r="72" spans="1:13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</row>
    <row r="73" spans="1:13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</row>
    <row r="74" spans="1:13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</row>
    <row r="76" spans="1:13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</row>
    <row r="77" spans="1:13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</row>
    <row r="78" spans="1:13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3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</row>
    <row r="82" spans="1:13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</row>
    <row r="83" spans="1:13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</row>
    <row r="86" spans="1:13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</row>
    <row r="87" spans="1:13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</row>
    <row r="88" spans="1:13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</row>
    <row r="89" spans="1:13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</row>
    <row r="90" spans="1:13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</row>
    <row r="92" spans="1:13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</row>
    <row r="93" spans="1:13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</row>
    <row r="94" spans="1:13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</row>
    <row r="97" spans="1:13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</row>
    <row r="98" spans="1:13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</row>
    <row r="99" spans="1:13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</row>
    <row r="102" spans="1:13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</row>
    <row r="103" spans="1:13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</row>
    <row r="104" spans="1:13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</row>
    <row r="105" spans="1:13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</row>
    <row r="108" spans="1:13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</row>
    <row r="109" spans="1:13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3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</row>
    <row r="113" spans="1:13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</row>
    <row r="114" spans="1:13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</row>
    <row r="115" spans="1:13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</row>
    <row r="118" spans="1:13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</row>
    <row r="119" spans="1:13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</row>
    <row r="120" spans="1:13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</row>
    <row r="121" spans="1:13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</row>
    <row r="125" spans="1:13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</row>
    <row r="126" spans="1:13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</row>
    <row r="129" spans="1:13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</row>
    <row r="130" spans="1:13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</row>
    <row r="131" spans="1:13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</row>
    <row r="132" spans="1:13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</row>
    <row r="134" spans="1:13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</row>
    <row r="135" spans="1:13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</row>
    <row r="136" spans="1:13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</row>
    <row r="137" spans="1:13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</row>
    <row r="140" spans="1:13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</row>
    <row r="141" spans="1:13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</row>
    <row r="142" spans="1:13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</row>
    <row r="143" spans="1:13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</row>
    <row r="145" spans="1:13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</row>
    <row r="146" spans="1:13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</row>
    <row r="147" spans="1:13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</row>
    <row r="148" spans="1:13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</row>
    <row r="150" spans="1:13" ht="12" customHeight="1"/>
    <row r="151" spans="1:13" ht="12" customHeight="1"/>
    <row r="152" spans="1:13" ht="12" customHeight="1"/>
    <row r="153" spans="1:13" ht="12" customHeight="1"/>
    <row r="154" spans="1:13" ht="12" customHeight="1"/>
    <row r="155" spans="1:13" ht="12" customHeight="1"/>
    <row r="156" spans="1:13" ht="12" customHeight="1"/>
    <row r="157" spans="1:13" ht="12" customHeight="1"/>
    <row r="158" spans="1:13" ht="12" customHeight="1"/>
    <row r="159" spans="1:13" ht="12" customHeight="1"/>
    <row r="160" spans="1:13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H18:I18"/>
    <mergeCell ref="A4:A5"/>
    <mergeCell ref="A6:A7"/>
    <mergeCell ref="B4:M5"/>
    <mergeCell ref="L6:M7"/>
    <mergeCell ref="H13:I13"/>
    <mergeCell ref="H14:I14"/>
    <mergeCell ref="H15:I15"/>
    <mergeCell ref="H16:I16"/>
    <mergeCell ref="H17:I17"/>
    <mergeCell ref="L8:M8"/>
    <mergeCell ref="L9:M9"/>
    <mergeCell ref="L10:M10"/>
    <mergeCell ref="A12:F12"/>
    <mergeCell ref="H12:M12"/>
    <mergeCell ref="A2:M2"/>
    <mergeCell ref="A3:M3"/>
    <mergeCell ref="B6:C6"/>
    <mergeCell ref="D6:E6"/>
    <mergeCell ref="F6:G6"/>
    <mergeCell ref="H6:I6"/>
    <mergeCell ref="J6:K6"/>
  </mergeCells>
  <conditionalFormatting sqref="B8:K8">
    <cfRule type="cellIs" dxfId="3" priority="1" operator="equal">
      <formula>0</formula>
    </cfRule>
  </conditionalFormatting>
  <conditionalFormatting sqref="B9:K9">
    <cfRule type="cellIs" dxfId="2" priority="2" operator="equal">
      <formula>0</formula>
    </cfRule>
  </conditionalFormatting>
  <conditionalFormatting sqref="B14:F14">
    <cfRule type="cellIs" dxfId="1" priority="3" operator="equal">
      <formula>0</formula>
    </cfRule>
  </conditionalFormatting>
  <conditionalFormatting sqref="B15:F15">
    <cfRule type="cellIs" dxfId="0" priority="4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2060"/>
    <pageSetUpPr fitToPage="1"/>
  </sheetPr>
  <dimension ref="A1:Z1000"/>
  <sheetViews>
    <sheetView workbookViewId="0">
      <pane ySplit="2" topLeftCell="A15" activePane="bottomLeft" state="frozen"/>
      <selection pane="bottomLeft" activeCell="N38" sqref="N38"/>
    </sheetView>
  </sheetViews>
  <sheetFormatPr baseColWidth="10" defaultColWidth="14.5" defaultRowHeight="15" customHeight="1"/>
  <cols>
    <col min="1" max="10" width="9.6640625" customWidth="1"/>
    <col min="11" max="12" width="8.1640625" customWidth="1"/>
    <col min="13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>
      <c r="A2" s="18"/>
      <c r="B2" s="640" t="s">
        <v>185</v>
      </c>
      <c r="C2" s="376"/>
      <c r="D2" s="376"/>
      <c r="E2" s="376"/>
      <c r="F2" s="376"/>
      <c r="G2" s="376"/>
      <c r="H2" s="376"/>
      <c r="I2" s="376"/>
      <c r="J2" s="18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6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" customHeight="1">
      <c r="A4" s="19" t="s">
        <v>241</v>
      </c>
      <c r="B4" s="19"/>
      <c r="C4" s="641"/>
      <c r="D4" s="376"/>
      <c r="E4" s="376"/>
      <c r="F4" s="376"/>
      <c r="G4" s="376"/>
      <c r="H4" s="376"/>
      <c r="I4" s="376"/>
      <c r="J4" s="37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" customHeight="1">
      <c r="A5" s="19" t="s">
        <v>242</v>
      </c>
      <c r="B5" s="19"/>
      <c r="C5" s="642"/>
      <c r="D5" s="402"/>
      <c r="E5" s="402"/>
      <c r="F5" s="402"/>
      <c r="G5" s="402"/>
      <c r="H5" s="402"/>
      <c r="I5" s="402"/>
      <c r="J5" s="402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" customHeight="1">
      <c r="A6" s="643" t="s">
        <v>243</v>
      </c>
      <c r="B6" s="407"/>
      <c r="C6" s="407"/>
      <c r="D6" s="407"/>
      <c r="E6" s="409"/>
      <c r="F6" s="644" t="s">
        <v>244</v>
      </c>
      <c r="G6" s="407"/>
      <c r="H6" s="407"/>
      <c r="I6" s="407"/>
      <c r="J6" s="409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" customHeight="1">
      <c r="A7" s="645"/>
      <c r="B7" s="411"/>
      <c r="C7" s="411"/>
      <c r="D7" s="411"/>
      <c r="E7" s="412"/>
      <c r="F7" s="646"/>
      <c r="G7" s="411"/>
      <c r="H7" s="411"/>
      <c r="I7" s="411"/>
      <c r="J7" s="412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" customHeight="1">
      <c r="A8" s="420"/>
      <c r="B8" s="399"/>
      <c r="C8" s="399"/>
      <c r="D8" s="399"/>
      <c r="E8" s="425"/>
      <c r="F8" s="420"/>
      <c r="G8" s="399"/>
      <c r="H8" s="399"/>
      <c r="I8" s="399"/>
      <c r="J8" s="42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" customHeight="1">
      <c r="A9" s="420"/>
      <c r="B9" s="399"/>
      <c r="C9" s="399"/>
      <c r="D9" s="399"/>
      <c r="E9" s="425"/>
      <c r="F9" s="420"/>
      <c r="G9" s="399"/>
      <c r="H9" s="399"/>
      <c r="I9" s="399"/>
      <c r="J9" s="42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" customHeight="1">
      <c r="A10" s="420"/>
      <c r="B10" s="399"/>
      <c r="C10" s="399"/>
      <c r="D10" s="399"/>
      <c r="E10" s="425"/>
      <c r="F10" s="420"/>
      <c r="G10" s="399"/>
      <c r="H10" s="399"/>
      <c r="I10" s="399"/>
      <c r="J10" s="42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" customHeight="1">
      <c r="A11" s="420"/>
      <c r="B11" s="399"/>
      <c r="C11" s="399"/>
      <c r="D11" s="399"/>
      <c r="E11" s="425"/>
      <c r="F11" s="420"/>
      <c r="G11" s="399"/>
      <c r="H11" s="399"/>
      <c r="I11" s="399"/>
      <c r="J11" s="42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" customHeight="1">
      <c r="A12" s="420"/>
      <c r="B12" s="399"/>
      <c r="C12" s="399"/>
      <c r="D12" s="399"/>
      <c r="E12" s="425"/>
      <c r="F12" s="420"/>
      <c r="G12" s="399"/>
      <c r="H12" s="399"/>
      <c r="I12" s="399"/>
      <c r="J12" s="42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" customHeight="1">
      <c r="A13" s="421"/>
      <c r="B13" s="402"/>
      <c r="C13" s="402"/>
      <c r="D13" s="402"/>
      <c r="E13" s="427"/>
      <c r="F13" s="421"/>
      <c r="G13" s="402"/>
      <c r="H13" s="402"/>
      <c r="I13" s="402"/>
      <c r="J13" s="427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9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" customHeight="1">
      <c r="A15" s="19" t="s">
        <v>241</v>
      </c>
      <c r="B15" s="19"/>
      <c r="C15" s="641"/>
      <c r="D15" s="376"/>
      <c r="E15" s="376"/>
      <c r="F15" s="376"/>
      <c r="G15" s="376"/>
      <c r="H15" s="376"/>
      <c r="I15" s="376"/>
      <c r="J15" s="37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" customHeight="1">
      <c r="A16" s="19" t="s">
        <v>242</v>
      </c>
      <c r="B16" s="19"/>
      <c r="C16" s="642"/>
      <c r="D16" s="402"/>
      <c r="E16" s="402"/>
      <c r="F16" s="402"/>
      <c r="G16" s="402"/>
      <c r="H16" s="402"/>
      <c r="I16" s="402"/>
      <c r="J16" s="402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" customHeight="1">
      <c r="A17" s="643" t="s">
        <v>243</v>
      </c>
      <c r="B17" s="407"/>
      <c r="C17" s="407"/>
      <c r="D17" s="407"/>
      <c r="E17" s="409"/>
      <c r="F17" s="644" t="s">
        <v>244</v>
      </c>
      <c r="G17" s="407"/>
      <c r="H17" s="407"/>
      <c r="I17" s="407"/>
      <c r="J17" s="409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" customHeight="1">
      <c r="A18" s="645"/>
      <c r="B18" s="411"/>
      <c r="C18" s="411"/>
      <c r="D18" s="411"/>
      <c r="E18" s="412"/>
      <c r="F18" s="646"/>
      <c r="G18" s="411"/>
      <c r="H18" s="411"/>
      <c r="I18" s="411"/>
      <c r="J18" s="412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" customHeight="1">
      <c r="A19" s="420"/>
      <c r="B19" s="399"/>
      <c r="C19" s="399"/>
      <c r="D19" s="399"/>
      <c r="E19" s="425"/>
      <c r="F19" s="420"/>
      <c r="G19" s="399"/>
      <c r="H19" s="399"/>
      <c r="I19" s="399"/>
      <c r="J19" s="42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" customHeight="1">
      <c r="A20" s="420"/>
      <c r="B20" s="399"/>
      <c r="C20" s="399"/>
      <c r="D20" s="399"/>
      <c r="E20" s="425"/>
      <c r="F20" s="420"/>
      <c r="G20" s="399"/>
      <c r="H20" s="399"/>
      <c r="I20" s="399"/>
      <c r="J20" s="42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" customHeight="1">
      <c r="A21" s="420"/>
      <c r="B21" s="399"/>
      <c r="C21" s="399"/>
      <c r="D21" s="399"/>
      <c r="E21" s="425"/>
      <c r="F21" s="420"/>
      <c r="G21" s="399"/>
      <c r="H21" s="399"/>
      <c r="I21" s="399"/>
      <c r="J21" s="42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" customHeight="1">
      <c r="A22" s="420"/>
      <c r="B22" s="399"/>
      <c r="C22" s="399"/>
      <c r="D22" s="399"/>
      <c r="E22" s="425"/>
      <c r="F22" s="420"/>
      <c r="G22" s="399"/>
      <c r="H22" s="399"/>
      <c r="I22" s="399"/>
      <c r="J22" s="42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" customHeight="1">
      <c r="A23" s="420"/>
      <c r="B23" s="399"/>
      <c r="C23" s="399"/>
      <c r="D23" s="399"/>
      <c r="E23" s="425"/>
      <c r="F23" s="420"/>
      <c r="G23" s="399"/>
      <c r="H23" s="399"/>
      <c r="I23" s="399"/>
      <c r="J23" s="42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" customHeight="1">
      <c r="A24" s="421"/>
      <c r="B24" s="402"/>
      <c r="C24" s="402"/>
      <c r="D24" s="402"/>
      <c r="E24" s="427"/>
      <c r="F24" s="421"/>
      <c r="G24" s="402"/>
      <c r="H24" s="402"/>
      <c r="I24" s="402"/>
      <c r="J24" s="427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9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" customHeight="1">
      <c r="A26" s="19" t="s">
        <v>241</v>
      </c>
      <c r="B26" s="19"/>
      <c r="C26" s="641"/>
      <c r="D26" s="376"/>
      <c r="E26" s="376"/>
      <c r="F26" s="376"/>
      <c r="G26" s="376"/>
      <c r="H26" s="376"/>
      <c r="I26" s="376"/>
      <c r="J26" s="37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" customHeight="1">
      <c r="A27" s="19" t="s">
        <v>242</v>
      </c>
      <c r="B27" s="19"/>
      <c r="C27" s="642"/>
      <c r="D27" s="402"/>
      <c r="E27" s="402"/>
      <c r="F27" s="402"/>
      <c r="G27" s="402"/>
      <c r="H27" s="402"/>
      <c r="I27" s="402"/>
      <c r="J27" s="402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" customHeight="1">
      <c r="A28" s="643" t="s">
        <v>243</v>
      </c>
      <c r="B28" s="407"/>
      <c r="C28" s="407"/>
      <c r="D28" s="407"/>
      <c r="E28" s="409"/>
      <c r="F28" s="644" t="s">
        <v>244</v>
      </c>
      <c r="G28" s="407"/>
      <c r="H28" s="407"/>
      <c r="I28" s="407"/>
      <c r="J28" s="409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" customHeight="1">
      <c r="A29" s="645"/>
      <c r="B29" s="411"/>
      <c r="C29" s="411"/>
      <c r="D29" s="411"/>
      <c r="E29" s="412"/>
      <c r="F29" s="646"/>
      <c r="G29" s="411"/>
      <c r="H29" s="411"/>
      <c r="I29" s="411"/>
      <c r="J29" s="412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" customHeight="1">
      <c r="A30" s="420"/>
      <c r="B30" s="399"/>
      <c r="C30" s="399"/>
      <c r="D30" s="399"/>
      <c r="E30" s="425"/>
      <c r="F30" s="420"/>
      <c r="G30" s="399"/>
      <c r="H30" s="399"/>
      <c r="I30" s="399"/>
      <c r="J30" s="42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" customHeight="1">
      <c r="A31" s="420"/>
      <c r="B31" s="399"/>
      <c r="C31" s="399"/>
      <c r="D31" s="399"/>
      <c r="E31" s="425"/>
      <c r="F31" s="420"/>
      <c r="G31" s="399"/>
      <c r="H31" s="399"/>
      <c r="I31" s="399"/>
      <c r="J31" s="42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" customHeight="1">
      <c r="A32" s="420"/>
      <c r="B32" s="399"/>
      <c r="C32" s="399"/>
      <c r="D32" s="399"/>
      <c r="E32" s="425"/>
      <c r="F32" s="420"/>
      <c r="G32" s="399"/>
      <c r="H32" s="399"/>
      <c r="I32" s="399"/>
      <c r="J32" s="42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" customHeight="1">
      <c r="A33" s="420"/>
      <c r="B33" s="399"/>
      <c r="C33" s="399"/>
      <c r="D33" s="399"/>
      <c r="E33" s="425"/>
      <c r="F33" s="420"/>
      <c r="G33" s="399"/>
      <c r="H33" s="399"/>
      <c r="I33" s="399"/>
      <c r="J33" s="42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" customHeight="1">
      <c r="A34" s="420"/>
      <c r="B34" s="399"/>
      <c r="C34" s="399"/>
      <c r="D34" s="399"/>
      <c r="E34" s="425"/>
      <c r="F34" s="420"/>
      <c r="G34" s="399"/>
      <c r="H34" s="399"/>
      <c r="I34" s="399"/>
      <c r="J34" s="42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" customHeight="1">
      <c r="A35" s="421"/>
      <c r="B35" s="402"/>
      <c r="C35" s="402"/>
      <c r="D35" s="402"/>
      <c r="E35" s="427"/>
      <c r="F35" s="421"/>
      <c r="G35" s="402"/>
      <c r="H35" s="402"/>
      <c r="I35" s="402"/>
      <c r="J35" s="427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7.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" customHeight="1">
      <c r="A37" s="19" t="s">
        <v>241</v>
      </c>
      <c r="B37" s="19"/>
      <c r="C37" s="641"/>
      <c r="D37" s="376"/>
      <c r="E37" s="376"/>
      <c r="F37" s="376"/>
      <c r="G37" s="376"/>
      <c r="H37" s="376"/>
      <c r="I37" s="376"/>
      <c r="J37" s="37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" customHeight="1">
      <c r="A38" s="19" t="s">
        <v>242</v>
      </c>
      <c r="B38" s="19"/>
      <c r="C38" s="642"/>
      <c r="D38" s="402"/>
      <c r="E38" s="402"/>
      <c r="F38" s="402"/>
      <c r="G38" s="402"/>
      <c r="H38" s="402"/>
      <c r="I38" s="402"/>
      <c r="J38" s="402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" customHeight="1">
      <c r="A39" s="643" t="s">
        <v>243</v>
      </c>
      <c r="B39" s="407"/>
      <c r="C39" s="407"/>
      <c r="D39" s="407"/>
      <c r="E39" s="409"/>
      <c r="F39" s="644" t="s">
        <v>244</v>
      </c>
      <c r="G39" s="407"/>
      <c r="H39" s="407"/>
      <c r="I39" s="407"/>
      <c r="J39" s="409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" customHeight="1">
      <c r="A40" s="645"/>
      <c r="B40" s="411"/>
      <c r="C40" s="411"/>
      <c r="D40" s="411"/>
      <c r="E40" s="412"/>
      <c r="F40" s="646"/>
      <c r="G40" s="411"/>
      <c r="H40" s="411"/>
      <c r="I40" s="411"/>
      <c r="J40" s="412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" customHeight="1">
      <c r="A41" s="420"/>
      <c r="B41" s="399"/>
      <c r="C41" s="399"/>
      <c r="D41" s="399"/>
      <c r="E41" s="425"/>
      <c r="F41" s="420"/>
      <c r="G41" s="399"/>
      <c r="H41" s="399"/>
      <c r="I41" s="399"/>
      <c r="J41" s="42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" customHeight="1">
      <c r="A42" s="420"/>
      <c r="B42" s="399"/>
      <c r="C42" s="399"/>
      <c r="D42" s="399"/>
      <c r="E42" s="425"/>
      <c r="F42" s="420"/>
      <c r="G42" s="399"/>
      <c r="H42" s="399"/>
      <c r="I42" s="399"/>
      <c r="J42" s="42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" customHeight="1">
      <c r="A43" s="420"/>
      <c r="B43" s="399"/>
      <c r="C43" s="399"/>
      <c r="D43" s="399"/>
      <c r="E43" s="425"/>
      <c r="F43" s="420"/>
      <c r="G43" s="399"/>
      <c r="H43" s="399"/>
      <c r="I43" s="399"/>
      <c r="J43" s="42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" customHeight="1">
      <c r="A44" s="420"/>
      <c r="B44" s="399"/>
      <c r="C44" s="399"/>
      <c r="D44" s="399"/>
      <c r="E44" s="425"/>
      <c r="F44" s="420"/>
      <c r="G44" s="399"/>
      <c r="H44" s="399"/>
      <c r="I44" s="399"/>
      <c r="J44" s="42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" customHeight="1">
      <c r="A45" s="420"/>
      <c r="B45" s="399"/>
      <c r="C45" s="399"/>
      <c r="D45" s="399"/>
      <c r="E45" s="425"/>
      <c r="F45" s="420"/>
      <c r="G45" s="399"/>
      <c r="H45" s="399"/>
      <c r="I45" s="399"/>
      <c r="J45" s="42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" customHeight="1">
      <c r="A46" s="421"/>
      <c r="B46" s="402"/>
      <c r="C46" s="402"/>
      <c r="D46" s="402"/>
      <c r="E46" s="427"/>
      <c r="F46" s="421"/>
      <c r="G46" s="402"/>
      <c r="H46" s="402"/>
      <c r="I46" s="402"/>
      <c r="J46" s="427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9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" customHeight="1">
      <c r="A48" s="19" t="s">
        <v>241</v>
      </c>
      <c r="B48" s="19"/>
      <c r="C48" s="641"/>
      <c r="D48" s="376"/>
      <c r="E48" s="376"/>
      <c r="F48" s="376"/>
      <c r="G48" s="376"/>
      <c r="H48" s="376"/>
      <c r="I48" s="376"/>
      <c r="J48" s="37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" customHeight="1">
      <c r="A49" s="19" t="s">
        <v>242</v>
      </c>
      <c r="B49" s="19"/>
      <c r="C49" s="642"/>
      <c r="D49" s="402"/>
      <c r="E49" s="402"/>
      <c r="F49" s="402"/>
      <c r="G49" s="402"/>
      <c r="H49" s="402"/>
      <c r="I49" s="402"/>
      <c r="J49" s="402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" customHeight="1">
      <c r="A50" s="643" t="s">
        <v>243</v>
      </c>
      <c r="B50" s="407"/>
      <c r="C50" s="407"/>
      <c r="D50" s="407"/>
      <c r="E50" s="409"/>
      <c r="F50" s="644" t="s">
        <v>244</v>
      </c>
      <c r="G50" s="407"/>
      <c r="H50" s="407"/>
      <c r="I50" s="407"/>
      <c r="J50" s="409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" customHeight="1">
      <c r="A51" s="645"/>
      <c r="B51" s="411"/>
      <c r="C51" s="411"/>
      <c r="D51" s="411"/>
      <c r="E51" s="412"/>
      <c r="F51" s="646"/>
      <c r="G51" s="411"/>
      <c r="H51" s="411"/>
      <c r="I51" s="411"/>
      <c r="J51" s="412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" customHeight="1">
      <c r="A52" s="420"/>
      <c r="B52" s="399"/>
      <c r="C52" s="399"/>
      <c r="D52" s="399"/>
      <c r="E52" s="425"/>
      <c r="F52" s="420"/>
      <c r="G52" s="399"/>
      <c r="H52" s="399"/>
      <c r="I52" s="399"/>
      <c r="J52" s="42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" customHeight="1">
      <c r="A53" s="420"/>
      <c r="B53" s="399"/>
      <c r="C53" s="399"/>
      <c r="D53" s="399"/>
      <c r="E53" s="425"/>
      <c r="F53" s="420"/>
      <c r="G53" s="399"/>
      <c r="H53" s="399"/>
      <c r="I53" s="399"/>
      <c r="J53" s="42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" customHeight="1">
      <c r="A54" s="420"/>
      <c r="B54" s="399"/>
      <c r="C54" s="399"/>
      <c r="D54" s="399"/>
      <c r="E54" s="425"/>
      <c r="F54" s="420"/>
      <c r="G54" s="399"/>
      <c r="H54" s="399"/>
      <c r="I54" s="399"/>
      <c r="J54" s="42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" customHeight="1">
      <c r="A55" s="420"/>
      <c r="B55" s="399"/>
      <c r="C55" s="399"/>
      <c r="D55" s="399"/>
      <c r="E55" s="425"/>
      <c r="F55" s="420"/>
      <c r="G55" s="399"/>
      <c r="H55" s="399"/>
      <c r="I55" s="399"/>
      <c r="J55" s="42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" customHeight="1">
      <c r="A56" s="420"/>
      <c r="B56" s="399"/>
      <c r="C56" s="399"/>
      <c r="D56" s="399"/>
      <c r="E56" s="425"/>
      <c r="F56" s="420"/>
      <c r="G56" s="399"/>
      <c r="H56" s="399"/>
      <c r="I56" s="399"/>
      <c r="J56" s="42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" customHeight="1">
      <c r="A57" s="421"/>
      <c r="B57" s="402"/>
      <c r="C57" s="402"/>
      <c r="D57" s="402"/>
      <c r="E57" s="427"/>
      <c r="F57" s="421"/>
      <c r="G57" s="402"/>
      <c r="H57" s="402"/>
      <c r="I57" s="402"/>
      <c r="J57" s="427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" customHeight="1">
      <c r="A59" s="19" t="s">
        <v>241</v>
      </c>
      <c r="B59" s="19"/>
      <c r="C59" s="641"/>
      <c r="D59" s="376"/>
      <c r="E59" s="376"/>
      <c r="F59" s="376"/>
      <c r="G59" s="376"/>
      <c r="H59" s="376"/>
      <c r="I59" s="376"/>
      <c r="J59" s="376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" customHeight="1">
      <c r="A60" s="19" t="s">
        <v>242</v>
      </c>
      <c r="B60" s="19"/>
      <c r="C60" s="642"/>
      <c r="D60" s="402"/>
      <c r="E60" s="402"/>
      <c r="F60" s="402"/>
      <c r="G60" s="402"/>
      <c r="H60" s="402"/>
      <c r="I60" s="402"/>
      <c r="J60" s="402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" customHeight="1">
      <c r="A61" s="643" t="s">
        <v>243</v>
      </c>
      <c r="B61" s="407"/>
      <c r="C61" s="407"/>
      <c r="D61" s="407"/>
      <c r="E61" s="409"/>
      <c r="F61" s="644" t="s">
        <v>244</v>
      </c>
      <c r="G61" s="407"/>
      <c r="H61" s="407"/>
      <c r="I61" s="407"/>
      <c r="J61" s="409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" customHeight="1">
      <c r="A62" s="645"/>
      <c r="B62" s="411"/>
      <c r="C62" s="411"/>
      <c r="D62" s="411"/>
      <c r="E62" s="412"/>
      <c r="F62" s="646"/>
      <c r="G62" s="411"/>
      <c r="H62" s="411"/>
      <c r="I62" s="411"/>
      <c r="J62" s="412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" customHeight="1">
      <c r="A63" s="420"/>
      <c r="B63" s="399"/>
      <c r="C63" s="399"/>
      <c r="D63" s="399"/>
      <c r="E63" s="425"/>
      <c r="F63" s="420"/>
      <c r="G63" s="399"/>
      <c r="H63" s="399"/>
      <c r="I63" s="399"/>
      <c r="J63" s="42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" customHeight="1">
      <c r="A64" s="420"/>
      <c r="B64" s="399"/>
      <c r="C64" s="399"/>
      <c r="D64" s="399"/>
      <c r="E64" s="425"/>
      <c r="F64" s="420"/>
      <c r="G64" s="399"/>
      <c r="H64" s="399"/>
      <c r="I64" s="399"/>
      <c r="J64" s="42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" customHeight="1">
      <c r="A65" s="420"/>
      <c r="B65" s="399"/>
      <c r="C65" s="399"/>
      <c r="D65" s="399"/>
      <c r="E65" s="425"/>
      <c r="F65" s="420"/>
      <c r="G65" s="399"/>
      <c r="H65" s="399"/>
      <c r="I65" s="399"/>
      <c r="J65" s="42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" customHeight="1">
      <c r="A66" s="420"/>
      <c r="B66" s="399"/>
      <c r="C66" s="399"/>
      <c r="D66" s="399"/>
      <c r="E66" s="425"/>
      <c r="F66" s="420"/>
      <c r="G66" s="399"/>
      <c r="H66" s="399"/>
      <c r="I66" s="399"/>
      <c r="J66" s="42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" customHeight="1">
      <c r="A67" s="420"/>
      <c r="B67" s="399"/>
      <c r="C67" s="399"/>
      <c r="D67" s="399"/>
      <c r="E67" s="425"/>
      <c r="F67" s="420"/>
      <c r="G67" s="399"/>
      <c r="H67" s="399"/>
      <c r="I67" s="399"/>
      <c r="J67" s="42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" customHeight="1">
      <c r="A68" s="421"/>
      <c r="B68" s="402"/>
      <c r="C68" s="402"/>
      <c r="D68" s="402"/>
      <c r="E68" s="427"/>
      <c r="F68" s="421"/>
      <c r="G68" s="402"/>
      <c r="H68" s="402"/>
      <c r="I68" s="402"/>
      <c r="J68" s="427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" customHeight="1">
      <c r="A70" s="19" t="s">
        <v>241</v>
      </c>
      <c r="B70" s="19"/>
      <c r="C70" s="641"/>
      <c r="D70" s="376"/>
      <c r="E70" s="376"/>
      <c r="F70" s="376"/>
      <c r="G70" s="376"/>
      <c r="H70" s="376"/>
      <c r="I70" s="376"/>
      <c r="J70" s="376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" customHeight="1">
      <c r="A71" s="19" t="s">
        <v>242</v>
      </c>
      <c r="B71" s="19"/>
      <c r="C71" s="642"/>
      <c r="D71" s="402"/>
      <c r="E71" s="402"/>
      <c r="F71" s="402"/>
      <c r="G71" s="402"/>
      <c r="H71" s="402"/>
      <c r="I71" s="402"/>
      <c r="J71" s="402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" customHeight="1">
      <c r="A72" s="643" t="s">
        <v>243</v>
      </c>
      <c r="B72" s="407"/>
      <c r="C72" s="407"/>
      <c r="D72" s="407"/>
      <c r="E72" s="409"/>
      <c r="F72" s="644" t="s">
        <v>244</v>
      </c>
      <c r="G72" s="407"/>
      <c r="H72" s="407"/>
      <c r="I72" s="407"/>
      <c r="J72" s="409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" customHeight="1">
      <c r="A73" s="645"/>
      <c r="B73" s="411"/>
      <c r="C73" s="411"/>
      <c r="D73" s="411"/>
      <c r="E73" s="412"/>
      <c r="F73" s="646"/>
      <c r="G73" s="411"/>
      <c r="H73" s="411"/>
      <c r="I73" s="411"/>
      <c r="J73" s="412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" customHeight="1">
      <c r="A74" s="420"/>
      <c r="B74" s="399"/>
      <c r="C74" s="399"/>
      <c r="D74" s="399"/>
      <c r="E74" s="425"/>
      <c r="F74" s="420"/>
      <c r="G74" s="399"/>
      <c r="H74" s="399"/>
      <c r="I74" s="399"/>
      <c r="J74" s="42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" customHeight="1">
      <c r="A75" s="420"/>
      <c r="B75" s="399"/>
      <c r="C75" s="399"/>
      <c r="D75" s="399"/>
      <c r="E75" s="425"/>
      <c r="F75" s="420"/>
      <c r="G75" s="399"/>
      <c r="H75" s="399"/>
      <c r="I75" s="399"/>
      <c r="J75" s="42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" customHeight="1">
      <c r="A76" s="420"/>
      <c r="B76" s="399"/>
      <c r="C76" s="399"/>
      <c r="D76" s="399"/>
      <c r="E76" s="425"/>
      <c r="F76" s="420"/>
      <c r="G76" s="399"/>
      <c r="H76" s="399"/>
      <c r="I76" s="399"/>
      <c r="J76" s="42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" customHeight="1">
      <c r="A77" s="420"/>
      <c r="B77" s="399"/>
      <c r="C77" s="399"/>
      <c r="D77" s="399"/>
      <c r="E77" s="425"/>
      <c r="F77" s="420"/>
      <c r="G77" s="399"/>
      <c r="H77" s="399"/>
      <c r="I77" s="399"/>
      <c r="J77" s="42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" customHeight="1">
      <c r="A78" s="420"/>
      <c r="B78" s="399"/>
      <c r="C78" s="399"/>
      <c r="D78" s="399"/>
      <c r="E78" s="425"/>
      <c r="F78" s="420"/>
      <c r="G78" s="399"/>
      <c r="H78" s="399"/>
      <c r="I78" s="399"/>
      <c r="J78" s="42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" customHeight="1">
      <c r="A79" s="421"/>
      <c r="B79" s="402"/>
      <c r="C79" s="402"/>
      <c r="D79" s="402"/>
      <c r="E79" s="427"/>
      <c r="F79" s="421"/>
      <c r="G79" s="402"/>
      <c r="H79" s="402"/>
      <c r="I79" s="402"/>
      <c r="J79" s="427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" customHeight="1">
      <c r="A81" s="19" t="s">
        <v>241</v>
      </c>
      <c r="B81" s="19"/>
      <c r="C81" s="641"/>
      <c r="D81" s="376"/>
      <c r="E81" s="376"/>
      <c r="F81" s="376"/>
      <c r="G81" s="376"/>
      <c r="H81" s="376"/>
      <c r="I81" s="376"/>
      <c r="J81" s="376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" customHeight="1">
      <c r="A82" s="19" t="s">
        <v>242</v>
      </c>
      <c r="B82" s="19"/>
      <c r="C82" s="642"/>
      <c r="D82" s="402"/>
      <c r="E82" s="402"/>
      <c r="F82" s="402"/>
      <c r="G82" s="402"/>
      <c r="H82" s="402"/>
      <c r="I82" s="402"/>
      <c r="J82" s="402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" customHeight="1">
      <c r="A83" s="643" t="s">
        <v>243</v>
      </c>
      <c r="B83" s="407"/>
      <c r="C83" s="407"/>
      <c r="D83" s="407"/>
      <c r="E83" s="409"/>
      <c r="F83" s="644" t="s">
        <v>244</v>
      </c>
      <c r="G83" s="407"/>
      <c r="H83" s="407"/>
      <c r="I83" s="407"/>
      <c r="J83" s="409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" customHeight="1">
      <c r="A84" s="645"/>
      <c r="B84" s="411"/>
      <c r="C84" s="411"/>
      <c r="D84" s="411"/>
      <c r="E84" s="412"/>
      <c r="F84" s="646"/>
      <c r="G84" s="411"/>
      <c r="H84" s="411"/>
      <c r="I84" s="411"/>
      <c r="J84" s="412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" customHeight="1">
      <c r="A85" s="420"/>
      <c r="B85" s="399"/>
      <c r="C85" s="399"/>
      <c r="D85" s="399"/>
      <c r="E85" s="425"/>
      <c r="F85" s="420"/>
      <c r="G85" s="399"/>
      <c r="H85" s="399"/>
      <c r="I85" s="399"/>
      <c r="J85" s="42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" customHeight="1">
      <c r="A86" s="420"/>
      <c r="B86" s="399"/>
      <c r="C86" s="399"/>
      <c r="D86" s="399"/>
      <c r="E86" s="425"/>
      <c r="F86" s="420"/>
      <c r="G86" s="399"/>
      <c r="H86" s="399"/>
      <c r="I86" s="399"/>
      <c r="J86" s="42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" customHeight="1">
      <c r="A87" s="420"/>
      <c r="B87" s="399"/>
      <c r="C87" s="399"/>
      <c r="D87" s="399"/>
      <c r="E87" s="425"/>
      <c r="F87" s="420"/>
      <c r="G87" s="399"/>
      <c r="H87" s="399"/>
      <c r="I87" s="399"/>
      <c r="J87" s="42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" customHeight="1">
      <c r="A88" s="420"/>
      <c r="B88" s="399"/>
      <c r="C88" s="399"/>
      <c r="D88" s="399"/>
      <c r="E88" s="425"/>
      <c r="F88" s="420"/>
      <c r="G88" s="399"/>
      <c r="H88" s="399"/>
      <c r="I88" s="399"/>
      <c r="J88" s="42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" customHeight="1">
      <c r="A89" s="420"/>
      <c r="B89" s="399"/>
      <c r="C89" s="399"/>
      <c r="D89" s="399"/>
      <c r="E89" s="425"/>
      <c r="F89" s="420"/>
      <c r="G89" s="399"/>
      <c r="H89" s="399"/>
      <c r="I89" s="399"/>
      <c r="J89" s="42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" customHeight="1">
      <c r="A90" s="421"/>
      <c r="B90" s="402"/>
      <c r="C90" s="402"/>
      <c r="D90" s="402"/>
      <c r="E90" s="427"/>
      <c r="F90" s="421"/>
      <c r="G90" s="402"/>
      <c r="H90" s="402"/>
      <c r="I90" s="402"/>
      <c r="J90" s="427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" customHeight="1">
      <c r="A92" s="19" t="s">
        <v>241</v>
      </c>
      <c r="B92" s="19"/>
      <c r="C92" s="641"/>
      <c r="D92" s="376"/>
      <c r="E92" s="376"/>
      <c r="F92" s="376"/>
      <c r="G92" s="376"/>
      <c r="H92" s="376"/>
      <c r="I92" s="376"/>
      <c r="J92" s="376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" customHeight="1">
      <c r="A93" s="19" t="s">
        <v>242</v>
      </c>
      <c r="B93" s="19"/>
      <c r="C93" s="642"/>
      <c r="D93" s="402"/>
      <c r="E93" s="402"/>
      <c r="F93" s="402"/>
      <c r="G93" s="402"/>
      <c r="H93" s="402"/>
      <c r="I93" s="402"/>
      <c r="J93" s="402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" customHeight="1">
      <c r="A94" s="643" t="s">
        <v>243</v>
      </c>
      <c r="B94" s="407"/>
      <c r="C94" s="407"/>
      <c r="D94" s="407"/>
      <c r="E94" s="409"/>
      <c r="F94" s="644" t="s">
        <v>244</v>
      </c>
      <c r="G94" s="407"/>
      <c r="H94" s="407"/>
      <c r="I94" s="407"/>
      <c r="J94" s="409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" customHeight="1">
      <c r="A95" s="645"/>
      <c r="B95" s="411"/>
      <c r="C95" s="411"/>
      <c r="D95" s="411"/>
      <c r="E95" s="412"/>
      <c r="F95" s="646"/>
      <c r="G95" s="411"/>
      <c r="H95" s="411"/>
      <c r="I95" s="411"/>
      <c r="J95" s="412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" customHeight="1">
      <c r="A96" s="420"/>
      <c r="B96" s="399"/>
      <c r="C96" s="399"/>
      <c r="D96" s="399"/>
      <c r="E96" s="425"/>
      <c r="F96" s="420"/>
      <c r="G96" s="399"/>
      <c r="H96" s="399"/>
      <c r="I96" s="399"/>
      <c r="J96" s="42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" customHeight="1">
      <c r="A97" s="420"/>
      <c r="B97" s="399"/>
      <c r="C97" s="399"/>
      <c r="D97" s="399"/>
      <c r="E97" s="425"/>
      <c r="F97" s="420"/>
      <c r="G97" s="399"/>
      <c r="H97" s="399"/>
      <c r="I97" s="399"/>
      <c r="J97" s="42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" customHeight="1">
      <c r="A98" s="420"/>
      <c r="B98" s="399"/>
      <c r="C98" s="399"/>
      <c r="D98" s="399"/>
      <c r="E98" s="425"/>
      <c r="F98" s="420"/>
      <c r="G98" s="399"/>
      <c r="H98" s="399"/>
      <c r="I98" s="399"/>
      <c r="J98" s="42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" customHeight="1">
      <c r="A99" s="420"/>
      <c r="B99" s="399"/>
      <c r="C99" s="399"/>
      <c r="D99" s="399"/>
      <c r="E99" s="425"/>
      <c r="F99" s="420"/>
      <c r="G99" s="399"/>
      <c r="H99" s="399"/>
      <c r="I99" s="399"/>
      <c r="J99" s="42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" customHeight="1">
      <c r="A100" s="420"/>
      <c r="B100" s="399"/>
      <c r="C100" s="399"/>
      <c r="D100" s="399"/>
      <c r="E100" s="425"/>
      <c r="F100" s="420"/>
      <c r="G100" s="399"/>
      <c r="H100" s="399"/>
      <c r="I100" s="399"/>
      <c r="J100" s="42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" customHeight="1">
      <c r="A101" s="421"/>
      <c r="B101" s="402"/>
      <c r="C101" s="402"/>
      <c r="D101" s="402"/>
      <c r="E101" s="427"/>
      <c r="F101" s="421"/>
      <c r="G101" s="402"/>
      <c r="H101" s="402"/>
      <c r="I101" s="402"/>
      <c r="J101" s="427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" customHeight="1">
      <c r="A103" s="19" t="s">
        <v>241</v>
      </c>
      <c r="B103" s="19"/>
      <c r="C103" s="641"/>
      <c r="D103" s="376"/>
      <c r="E103" s="376"/>
      <c r="F103" s="376"/>
      <c r="G103" s="376"/>
      <c r="H103" s="376"/>
      <c r="I103" s="376"/>
      <c r="J103" s="376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" customHeight="1">
      <c r="A104" s="19" t="s">
        <v>242</v>
      </c>
      <c r="B104" s="19"/>
      <c r="C104" s="642"/>
      <c r="D104" s="402"/>
      <c r="E104" s="402"/>
      <c r="F104" s="402"/>
      <c r="G104" s="402"/>
      <c r="H104" s="402"/>
      <c r="I104" s="402"/>
      <c r="J104" s="402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" customHeight="1">
      <c r="A105" s="643" t="s">
        <v>243</v>
      </c>
      <c r="B105" s="407"/>
      <c r="C105" s="407"/>
      <c r="D105" s="407"/>
      <c r="E105" s="409"/>
      <c r="F105" s="644" t="s">
        <v>244</v>
      </c>
      <c r="G105" s="407"/>
      <c r="H105" s="407"/>
      <c r="I105" s="407"/>
      <c r="J105" s="409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" customHeight="1">
      <c r="A106" s="645"/>
      <c r="B106" s="411"/>
      <c r="C106" s="411"/>
      <c r="D106" s="411"/>
      <c r="E106" s="412"/>
      <c r="F106" s="646"/>
      <c r="G106" s="411"/>
      <c r="H106" s="411"/>
      <c r="I106" s="411"/>
      <c r="J106" s="412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" customHeight="1">
      <c r="A107" s="420"/>
      <c r="B107" s="399"/>
      <c r="C107" s="399"/>
      <c r="D107" s="399"/>
      <c r="E107" s="425"/>
      <c r="F107" s="420"/>
      <c r="G107" s="399"/>
      <c r="H107" s="399"/>
      <c r="I107" s="399"/>
      <c r="J107" s="42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" customHeight="1">
      <c r="A108" s="420"/>
      <c r="B108" s="399"/>
      <c r="C108" s="399"/>
      <c r="D108" s="399"/>
      <c r="E108" s="425"/>
      <c r="F108" s="420"/>
      <c r="G108" s="399"/>
      <c r="H108" s="399"/>
      <c r="I108" s="399"/>
      <c r="J108" s="42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" customHeight="1">
      <c r="A109" s="420"/>
      <c r="B109" s="399"/>
      <c r="C109" s="399"/>
      <c r="D109" s="399"/>
      <c r="E109" s="425"/>
      <c r="F109" s="420"/>
      <c r="G109" s="399"/>
      <c r="H109" s="399"/>
      <c r="I109" s="399"/>
      <c r="J109" s="42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" customHeight="1">
      <c r="A110" s="420"/>
      <c r="B110" s="399"/>
      <c r="C110" s="399"/>
      <c r="D110" s="399"/>
      <c r="E110" s="425"/>
      <c r="F110" s="420"/>
      <c r="G110" s="399"/>
      <c r="H110" s="399"/>
      <c r="I110" s="399"/>
      <c r="J110" s="42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" customHeight="1">
      <c r="A111" s="420"/>
      <c r="B111" s="399"/>
      <c r="C111" s="399"/>
      <c r="D111" s="399"/>
      <c r="E111" s="425"/>
      <c r="F111" s="420"/>
      <c r="G111" s="399"/>
      <c r="H111" s="399"/>
      <c r="I111" s="399"/>
      <c r="J111" s="42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" customHeight="1">
      <c r="A112" s="421"/>
      <c r="B112" s="402"/>
      <c r="C112" s="402"/>
      <c r="D112" s="402"/>
      <c r="E112" s="427"/>
      <c r="F112" s="421"/>
      <c r="G112" s="402"/>
      <c r="H112" s="402"/>
      <c r="I112" s="402"/>
      <c r="J112" s="427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" customHeight="1">
      <c r="A114" s="19" t="s">
        <v>241</v>
      </c>
      <c r="B114" s="19"/>
      <c r="C114" s="641"/>
      <c r="D114" s="376"/>
      <c r="E114" s="376"/>
      <c r="F114" s="376"/>
      <c r="G114" s="376"/>
      <c r="H114" s="376"/>
      <c r="I114" s="376"/>
      <c r="J114" s="376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" customHeight="1">
      <c r="A115" s="19" t="s">
        <v>242</v>
      </c>
      <c r="B115" s="19"/>
      <c r="C115" s="642"/>
      <c r="D115" s="402"/>
      <c r="E115" s="402"/>
      <c r="F115" s="402"/>
      <c r="G115" s="402"/>
      <c r="H115" s="402"/>
      <c r="I115" s="402"/>
      <c r="J115" s="402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" customHeight="1">
      <c r="A116" s="643" t="s">
        <v>243</v>
      </c>
      <c r="B116" s="407"/>
      <c r="C116" s="407"/>
      <c r="D116" s="407"/>
      <c r="E116" s="409"/>
      <c r="F116" s="644" t="s">
        <v>244</v>
      </c>
      <c r="G116" s="407"/>
      <c r="H116" s="407"/>
      <c r="I116" s="407"/>
      <c r="J116" s="409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" customHeight="1">
      <c r="A117" s="645"/>
      <c r="B117" s="411"/>
      <c r="C117" s="411"/>
      <c r="D117" s="411"/>
      <c r="E117" s="412"/>
      <c r="F117" s="646"/>
      <c r="G117" s="411"/>
      <c r="H117" s="411"/>
      <c r="I117" s="411"/>
      <c r="J117" s="412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" customHeight="1">
      <c r="A118" s="420"/>
      <c r="B118" s="399"/>
      <c r="C118" s="399"/>
      <c r="D118" s="399"/>
      <c r="E118" s="425"/>
      <c r="F118" s="420"/>
      <c r="G118" s="399"/>
      <c r="H118" s="399"/>
      <c r="I118" s="399"/>
      <c r="J118" s="42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" customHeight="1">
      <c r="A119" s="420"/>
      <c r="B119" s="399"/>
      <c r="C119" s="399"/>
      <c r="D119" s="399"/>
      <c r="E119" s="425"/>
      <c r="F119" s="420"/>
      <c r="G119" s="399"/>
      <c r="H119" s="399"/>
      <c r="I119" s="399"/>
      <c r="J119" s="42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" customHeight="1">
      <c r="A120" s="420"/>
      <c r="B120" s="399"/>
      <c r="C120" s="399"/>
      <c r="D120" s="399"/>
      <c r="E120" s="425"/>
      <c r="F120" s="420"/>
      <c r="G120" s="399"/>
      <c r="H120" s="399"/>
      <c r="I120" s="399"/>
      <c r="J120" s="42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" customHeight="1">
      <c r="A121" s="420"/>
      <c r="B121" s="399"/>
      <c r="C121" s="399"/>
      <c r="D121" s="399"/>
      <c r="E121" s="425"/>
      <c r="F121" s="420"/>
      <c r="G121" s="399"/>
      <c r="H121" s="399"/>
      <c r="I121" s="399"/>
      <c r="J121" s="42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" customHeight="1">
      <c r="A122" s="420"/>
      <c r="B122" s="399"/>
      <c r="C122" s="399"/>
      <c r="D122" s="399"/>
      <c r="E122" s="425"/>
      <c r="F122" s="420"/>
      <c r="G122" s="399"/>
      <c r="H122" s="399"/>
      <c r="I122" s="399"/>
      <c r="J122" s="42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" customHeight="1">
      <c r="A123" s="421"/>
      <c r="B123" s="402"/>
      <c r="C123" s="402"/>
      <c r="D123" s="402"/>
      <c r="E123" s="427"/>
      <c r="F123" s="421"/>
      <c r="G123" s="402"/>
      <c r="H123" s="402"/>
      <c r="I123" s="402"/>
      <c r="J123" s="427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" customHeight="1">
      <c r="A125" s="19" t="s">
        <v>241</v>
      </c>
      <c r="B125" s="19"/>
      <c r="C125" s="641"/>
      <c r="D125" s="376"/>
      <c r="E125" s="376"/>
      <c r="F125" s="376"/>
      <c r="G125" s="376"/>
      <c r="H125" s="376"/>
      <c r="I125" s="376"/>
      <c r="J125" s="376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" customHeight="1">
      <c r="A126" s="19" t="s">
        <v>242</v>
      </c>
      <c r="B126" s="19"/>
      <c r="C126" s="642"/>
      <c r="D126" s="402"/>
      <c r="E126" s="402"/>
      <c r="F126" s="402"/>
      <c r="G126" s="402"/>
      <c r="H126" s="402"/>
      <c r="I126" s="402"/>
      <c r="J126" s="402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" customHeight="1">
      <c r="A127" s="643" t="s">
        <v>243</v>
      </c>
      <c r="B127" s="407"/>
      <c r="C127" s="407"/>
      <c r="D127" s="407"/>
      <c r="E127" s="409"/>
      <c r="F127" s="644" t="s">
        <v>244</v>
      </c>
      <c r="G127" s="407"/>
      <c r="H127" s="407"/>
      <c r="I127" s="407"/>
      <c r="J127" s="409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" customHeight="1">
      <c r="A128" s="645"/>
      <c r="B128" s="411"/>
      <c r="C128" s="411"/>
      <c r="D128" s="411"/>
      <c r="E128" s="412"/>
      <c r="F128" s="646"/>
      <c r="G128" s="411"/>
      <c r="H128" s="411"/>
      <c r="I128" s="411"/>
      <c r="J128" s="412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" customHeight="1">
      <c r="A129" s="420"/>
      <c r="B129" s="399"/>
      <c r="C129" s="399"/>
      <c r="D129" s="399"/>
      <c r="E129" s="425"/>
      <c r="F129" s="420"/>
      <c r="G129" s="399"/>
      <c r="H129" s="399"/>
      <c r="I129" s="399"/>
      <c r="J129" s="42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" customHeight="1">
      <c r="A130" s="420"/>
      <c r="B130" s="399"/>
      <c r="C130" s="399"/>
      <c r="D130" s="399"/>
      <c r="E130" s="425"/>
      <c r="F130" s="420"/>
      <c r="G130" s="399"/>
      <c r="H130" s="399"/>
      <c r="I130" s="399"/>
      <c r="J130" s="42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" customHeight="1">
      <c r="A131" s="420"/>
      <c r="B131" s="399"/>
      <c r="C131" s="399"/>
      <c r="D131" s="399"/>
      <c r="E131" s="425"/>
      <c r="F131" s="420"/>
      <c r="G131" s="399"/>
      <c r="H131" s="399"/>
      <c r="I131" s="399"/>
      <c r="J131" s="42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" customHeight="1">
      <c r="A132" s="420"/>
      <c r="B132" s="399"/>
      <c r="C132" s="399"/>
      <c r="D132" s="399"/>
      <c r="E132" s="425"/>
      <c r="F132" s="420"/>
      <c r="G132" s="399"/>
      <c r="H132" s="399"/>
      <c r="I132" s="399"/>
      <c r="J132" s="42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" customHeight="1">
      <c r="A133" s="420"/>
      <c r="B133" s="399"/>
      <c r="C133" s="399"/>
      <c r="D133" s="399"/>
      <c r="E133" s="425"/>
      <c r="F133" s="420"/>
      <c r="G133" s="399"/>
      <c r="H133" s="399"/>
      <c r="I133" s="399"/>
      <c r="J133" s="42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" customHeight="1">
      <c r="A134" s="421"/>
      <c r="B134" s="402"/>
      <c r="C134" s="402"/>
      <c r="D134" s="402"/>
      <c r="E134" s="427"/>
      <c r="F134" s="421"/>
      <c r="G134" s="402"/>
      <c r="H134" s="402"/>
      <c r="I134" s="402"/>
      <c r="J134" s="427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" customHeight="1">
      <c r="A136" s="19" t="s">
        <v>241</v>
      </c>
      <c r="B136" s="19"/>
      <c r="C136" s="641"/>
      <c r="D136" s="376"/>
      <c r="E136" s="376"/>
      <c r="F136" s="376"/>
      <c r="G136" s="376"/>
      <c r="H136" s="376"/>
      <c r="I136" s="376"/>
      <c r="J136" s="376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" customHeight="1">
      <c r="A137" s="19" t="s">
        <v>242</v>
      </c>
      <c r="B137" s="19"/>
      <c r="C137" s="642"/>
      <c r="D137" s="402"/>
      <c r="E137" s="402"/>
      <c r="F137" s="402"/>
      <c r="G137" s="402"/>
      <c r="H137" s="402"/>
      <c r="I137" s="402"/>
      <c r="J137" s="402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" customHeight="1">
      <c r="A138" s="643" t="s">
        <v>243</v>
      </c>
      <c r="B138" s="407"/>
      <c r="C138" s="407"/>
      <c r="D138" s="407"/>
      <c r="E138" s="409"/>
      <c r="F138" s="644" t="s">
        <v>244</v>
      </c>
      <c r="G138" s="407"/>
      <c r="H138" s="407"/>
      <c r="I138" s="407"/>
      <c r="J138" s="409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" customHeight="1">
      <c r="A139" s="645"/>
      <c r="B139" s="411"/>
      <c r="C139" s="411"/>
      <c r="D139" s="411"/>
      <c r="E139" s="412"/>
      <c r="F139" s="646"/>
      <c r="G139" s="411"/>
      <c r="H139" s="411"/>
      <c r="I139" s="411"/>
      <c r="J139" s="412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" customHeight="1">
      <c r="A140" s="420"/>
      <c r="B140" s="399"/>
      <c r="C140" s="399"/>
      <c r="D140" s="399"/>
      <c r="E140" s="425"/>
      <c r="F140" s="420"/>
      <c r="G140" s="399"/>
      <c r="H140" s="399"/>
      <c r="I140" s="399"/>
      <c r="J140" s="42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" customHeight="1">
      <c r="A141" s="420"/>
      <c r="B141" s="399"/>
      <c r="C141" s="399"/>
      <c r="D141" s="399"/>
      <c r="E141" s="425"/>
      <c r="F141" s="420"/>
      <c r="G141" s="399"/>
      <c r="H141" s="399"/>
      <c r="I141" s="399"/>
      <c r="J141" s="42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" customHeight="1">
      <c r="A142" s="420"/>
      <c r="B142" s="399"/>
      <c r="C142" s="399"/>
      <c r="D142" s="399"/>
      <c r="E142" s="425"/>
      <c r="F142" s="420"/>
      <c r="G142" s="399"/>
      <c r="H142" s="399"/>
      <c r="I142" s="399"/>
      <c r="J142" s="42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" customHeight="1">
      <c r="A143" s="420"/>
      <c r="B143" s="399"/>
      <c r="C143" s="399"/>
      <c r="D143" s="399"/>
      <c r="E143" s="425"/>
      <c r="F143" s="420"/>
      <c r="G143" s="399"/>
      <c r="H143" s="399"/>
      <c r="I143" s="399"/>
      <c r="J143" s="42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" customHeight="1">
      <c r="A144" s="420"/>
      <c r="B144" s="399"/>
      <c r="C144" s="399"/>
      <c r="D144" s="399"/>
      <c r="E144" s="425"/>
      <c r="F144" s="420"/>
      <c r="G144" s="399"/>
      <c r="H144" s="399"/>
      <c r="I144" s="399"/>
      <c r="J144" s="42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" customHeight="1">
      <c r="A145" s="421"/>
      <c r="B145" s="402"/>
      <c r="C145" s="402"/>
      <c r="D145" s="402"/>
      <c r="E145" s="427"/>
      <c r="F145" s="421"/>
      <c r="G145" s="402"/>
      <c r="H145" s="402"/>
      <c r="I145" s="402"/>
      <c r="J145" s="427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" customHeight="1">
      <c r="A147" s="19" t="s">
        <v>241</v>
      </c>
      <c r="B147" s="19"/>
      <c r="C147" s="641"/>
      <c r="D147" s="376"/>
      <c r="E147" s="376"/>
      <c r="F147" s="376"/>
      <c r="G147" s="376"/>
      <c r="H147" s="376"/>
      <c r="I147" s="376"/>
      <c r="J147" s="376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" customHeight="1">
      <c r="A148" s="19" t="s">
        <v>242</v>
      </c>
      <c r="B148" s="19"/>
      <c r="C148" s="642"/>
      <c r="D148" s="402"/>
      <c r="E148" s="402"/>
      <c r="F148" s="402"/>
      <c r="G148" s="402"/>
      <c r="H148" s="402"/>
      <c r="I148" s="402"/>
      <c r="J148" s="402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" customHeight="1">
      <c r="A149" s="643" t="s">
        <v>243</v>
      </c>
      <c r="B149" s="407"/>
      <c r="C149" s="407"/>
      <c r="D149" s="407"/>
      <c r="E149" s="409"/>
      <c r="F149" s="644" t="s">
        <v>244</v>
      </c>
      <c r="G149" s="407"/>
      <c r="H149" s="407"/>
      <c r="I149" s="407"/>
      <c r="J149" s="409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" customHeight="1">
      <c r="A150" s="645"/>
      <c r="B150" s="411"/>
      <c r="C150" s="411"/>
      <c r="D150" s="411"/>
      <c r="E150" s="412"/>
      <c r="F150" s="646"/>
      <c r="G150" s="411"/>
      <c r="H150" s="411"/>
      <c r="I150" s="411"/>
      <c r="J150" s="412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" customHeight="1">
      <c r="A151" s="420"/>
      <c r="B151" s="399"/>
      <c r="C151" s="399"/>
      <c r="D151" s="399"/>
      <c r="E151" s="425"/>
      <c r="F151" s="420"/>
      <c r="G151" s="399"/>
      <c r="H151" s="399"/>
      <c r="I151" s="399"/>
      <c r="J151" s="42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" customHeight="1">
      <c r="A152" s="420"/>
      <c r="B152" s="399"/>
      <c r="C152" s="399"/>
      <c r="D152" s="399"/>
      <c r="E152" s="425"/>
      <c r="F152" s="420"/>
      <c r="G152" s="399"/>
      <c r="H152" s="399"/>
      <c r="I152" s="399"/>
      <c r="J152" s="42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" customHeight="1">
      <c r="A153" s="420"/>
      <c r="B153" s="399"/>
      <c r="C153" s="399"/>
      <c r="D153" s="399"/>
      <c r="E153" s="425"/>
      <c r="F153" s="420"/>
      <c r="G153" s="399"/>
      <c r="H153" s="399"/>
      <c r="I153" s="399"/>
      <c r="J153" s="42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" customHeight="1">
      <c r="A154" s="420"/>
      <c r="B154" s="399"/>
      <c r="C154" s="399"/>
      <c r="D154" s="399"/>
      <c r="E154" s="425"/>
      <c r="F154" s="420"/>
      <c r="G154" s="399"/>
      <c r="H154" s="399"/>
      <c r="I154" s="399"/>
      <c r="J154" s="42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" customHeight="1">
      <c r="A155" s="420"/>
      <c r="B155" s="399"/>
      <c r="C155" s="399"/>
      <c r="D155" s="399"/>
      <c r="E155" s="425"/>
      <c r="F155" s="420"/>
      <c r="G155" s="399"/>
      <c r="H155" s="399"/>
      <c r="I155" s="399"/>
      <c r="J155" s="42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" customHeight="1">
      <c r="A156" s="421"/>
      <c r="B156" s="402"/>
      <c r="C156" s="402"/>
      <c r="D156" s="402"/>
      <c r="E156" s="427"/>
      <c r="F156" s="421"/>
      <c r="G156" s="402"/>
      <c r="H156" s="402"/>
      <c r="I156" s="402"/>
      <c r="J156" s="427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" customHeight="1">
      <c r="A158" s="19" t="s">
        <v>241</v>
      </c>
      <c r="B158" s="19"/>
      <c r="C158" s="641"/>
      <c r="D158" s="376"/>
      <c r="E158" s="376"/>
      <c r="F158" s="376"/>
      <c r="G158" s="376"/>
      <c r="H158" s="376"/>
      <c r="I158" s="376"/>
      <c r="J158" s="376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" customHeight="1">
      <c r="A159" s="19" t="s">
        <v>242</v>
      </c>
      <c r="B159" s="19"/>
      <c r="C159" s="642"/>
      <c r="D159" s="402"/>
      <c r="E159" s="402"/>
      <c r="F159" s="402"/>
      <c r="G159" s="402"/>
      <c r="H159" s="402"/>
      <c r="I159" s="402"/>
      <c r="J159" s="402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" customHeight="1">
      <c r="A160" s="643" t="s">
        <v>243</v>
      </c>
      <c r="B160" s="407"/>
      <c r="C160" s="407"/>
      <c r="D160" s="407"/>
      <c r="E160" s="409"/>
      <c r="F160" s="644" t="s">
        <v>244</v>
      </c>
      <c r="G160" s="407"/>
      <c r="H160" s="407"/>
      <c r="I160" s="407"/>
      <c r="J160" s="409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" customHeight="1">
      <c r="A161" s="645"/>
      <c r="B161" s="411"/>
      <c r="C161" s="411"/>
      <c r="D161" s="411"/>
      <c r="E161" s="412"/>
      <c r="F161" s="646"/>
      <c r="G161" s="411"/>
      <c r="H161" s="411"/>
      <c r="I161" s="411"/>
      <c r="J161" s="412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" customHeight="1">
      <c r="A162" s="420"/>
      <c r="B162" s="399"/>
      <c r="C162" s="399"/>
      <c r="D162" s="399"/>
      <c r="E162" s="425"/>
      <c r="F162" s="420"/>
      <c r="G162" s="399"/>
      <c r="H162" s="399"/>
      <c r="I162" s="399"/>
      <c r="J162" s="42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" customHeight="1">
      <c r="A163" s="420"/>
      <c r="B163" s="399"/>
      <c r="C163" s="399"/>
      <c r="D163" s="399"/>
      <c r="E163" s="425"/>
      <c r="F163" s="420"/>
      <c r="G163" s="399"/>
      <c r="H163" s="399"/>
      <c r="I163" s="399"/>
      <c r="J163" s="42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" customHeight="1">
      <c r="A164" s="420"/>
      <c r="B164" s="399"/>
      <c r="C164" s="399"/>
      <c r="D164" s="399"/>
      <c r="E164" s="425"/>
      <c r="F164" s="420"/>
      <c r="G164" s="399"/>
      <c r="H164" s="399"/>
      <c r="I164" s="399"/>
      <c r="J164" s="42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" customHeight="1">
      <c r="A165" s="420"/>
      <c r="B165" s="399"/>
      <c r="C165" s="399"/>
      <c r="D165" s="399"/>
      <c r="E165" s="425"/>
      <c r="F165" s="420"/>
      <c r="G165" s="399"/>
      <c r="H165" s="399"/>
      <c r="I165" s="399"/>
      <c r="J165" s="42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" customHeight="1">
      <c r="A166" s="420"/>
      <c r="B166" s="399"/>
      <c r="C166" s="399"/>
      <c r="D166" s="399"/>
      <c r="E166" s="425"/>
      <c r="F166" s="420"/>
      <c r="G166" s="399"/>
      <c r="H166" s="399"/>
      <c r="I166" s="399"/>
      <c r="J166" s="42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" customHeight="1">
      <c r="A167" s="421"/>
      <c r="B167" s="402"/>
      <c r="C167" s="402"/>
      <c r="D167" s="402"/>
      <c r="E167" s="427"/>
      <c r="F167" s="421"/>
      <c r="G167" s="402"/>
      <c r="H167" s="402"/>
      <c r="I167" s="402"/>
      <c r="J167" s="427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" customHeight="1">
      <c r="A169" s="19" t="s">
        <v>241</v>
      </c>
      <c r="B169" s="19"/>
      <c r="C169" s="641"/>
      <c r="D169" s="376"/>
      <c r="E169" s="376"/>
      <c r="F169" s="376"/>
      <c r="G169" s="376"/>
      <c r="H169" s="376"/>
      <c r="I169" s="376"/>
      <c r="J169" s="376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" customHeight="1">
      <c r="A170" s="19" t="s">
        <v>242</v>
      </c>
      <c r="B170" s="19"/>
      <c r="C170" s="642"/>
      <c r="D170" s="402"/>
      <c r="E170" s="402"/>
      <c r="F170" s="402"/>
      <c r="G170" s="402"/>
      <c r="H170" s="402"/>
      <c r="I170" s="402"/>
      <c r="J170" s="402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" customHeight="1">
      <c r="A171" s="643" t="s">
        <v>243</v>
      </c>
      <c r="B171" s="407"/>
      <c r="C171" s="407"/>
      <c r="D171" s="407"/>
      <c r="E171" s="409"/>
      <c r="F171" s="644" t="s">
        <v>244</v>
      </c>
      <c r="G171" s="407"/>
      <c r="H171" s="407"/>
      <c r="I171" s="407"/>
      <c r="J171" s="409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" customHeight="1">
      <c r="A172" s="645"/>
      <c r="B172" s="411"/>
      <c r="C172" s="411"/>
      <c r="D172" s="411"/>
      <c r="E172" s="412"/>
      <c r="F172" s="646"/>
      <c r="G172" s="411"/>
      <c r="H172" s="411"/>
      <c r="I172" s="411"/>
      <c r="J172" s="412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" customHeight="1">
      <c r="A173" s="420"/>
      <c r="B173" s="399"/>
      <c r="C173" s="399"/>
      <c r="D173" s="399"/>
      <c r="E173" s="425"/>
      <c r="F173" s="420"/>
      <c r="G173" s="399"/>
      <c r="H173" s="399"/>
      <c r="I173" s="399"/>
      <c r="J173" s="42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" customHeight="1">
      <c r="A174" s="420"/>
      <c r="B174" s="399"/>
      <c r="C174" s="399"/>
      <c r="D174" s="399"/>
      <c r="E174" s="425"/>
      <c r="F174" s="420"/>
      <c r="G174" s="399"/>
      <c r="H174" s="399"/>
      <c r="I174" s="399"/>
      <c r="J174" s="42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" customHeight="1">
      <c r="A175" s="420"/>
      <c r="B175" s="399"/>
      <c r="C175" s="399"/>
      <c r="D175" s="399"/>
      <c r="E175" s="425"/>
      <c r="F175" s="420"/>
      <c r="G175" s="399"/>
      <c r="H175" s="399"/>
      <c r="I175" s="399"/>
      <c r="J175" s="42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" customHeight="1">
      <c r="A176" s="420"/>
      <c r="B176" s="399"/>
      <c r="C176" s="399"/>
      <c r="D176" s="399"/>
      <c r="E176" s="425"/>
      <c r="F176" s="420"/>
      <c r="G176" s="399"/>
      <c r="H176" s="399"/>
      <c r="I176" s="399"/>
      <c r="J176" s="42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" customHeight="1">
      <c r="A177" s="420"/>
      <c r="B177" s="399"/>
      <c r="C177" s="399"/>
      <c r="D177" s="399"/>
      <c r="E177" s="425"/>
      <c r="F177" s="420"/>
      <c r="G177" s="399"/>
      <c r="H177" s="399"/>
      <c r="I177" s="399"/>
      <c r="J177" s="42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" customHeight="1">
      <c r="A178" s="421"/>
      <c r="B178" s="402"/>
      <c r="C178" s="402"/>
      <c r="D178" s="402"/>
      <c r="E178" s="427"/>
      <c r="F178" s="421"/>
      <c r="G178" s="402"/>
      <c r="H178" s="402"/>
      <c r="I178" s="402"/>
      <c r="J178" s="427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" customHeight="1">
      <c r="A180" s="19" t="s">
        <v>241</v>
      </c>
      <c r="B180" s="19"/>
      <c r="C180" s="641"/>
      <c r="D180" s="376"/>
      <c r="E180" s="376"/>
      <c r="F180" s="376"/>
      <c r="G180" s="376"/>
      <c r="H180" s="376"/>
      <c r="I180" s="376"/>
      <c r="J180" s="376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" customHeight="1">
      <c r="A181" s="19" t="s">
        <v>242</v>
      </c>
      <c r="B181" s="19"/>
      <c r="C181" s="642"/>
      <c r="D181" s="402"/>
      <c r="E181" s="402"/>
      <c r="F181" s="402"/>
      <c r="G181" s="402"/>
      <c r="H181" s="402"/>
      <c r="I181" s="402"/>
      <c r="J181" s="402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" customHeight="1">
      <c r="A182" s="643" t="s">
        <v>243</v>
      </c>
      <c r="B182" s="407"/>
      <c r="C182" s="407"/>
      <c r="D182" s="407"/>
      <c r="E182" s="409"/>
      <c r="F182" s="644" t="s">
        <v>244</v>
      </c>
      <c r="G182" s="407"/>
      <c r="H182" s="407"/>
      <c r="I182" s="407"/>
      <c r="J182" s="409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" customHeight="1">
      <c r="A183" s="645"/>
      <c r="B183" s="411"/>
      <c r="C183" s="411"/>
      <c r="D183" s="411"/>
      <c r="E183" s="412"/>
      <c r="F183" s="646"/>
      <c r="G183" s="411"/>
      <c r="H183" s="411"/>
      <c r="I183" s="411"/>
      <c r="J183" s="412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" customHeight="1">
      <c r="A184" s="420"/>
      <c r="B184" s="399"/>
      <c r="C184" s="399"/>
      <c r="D184" s="399"/>
      <c r="E184" s="425"/>
      <c r="F184" s="420"/>
      <c r="G184" s="399"/>
      <c r="H184" s="399"/>
      <c r="I184" s="399"/>
      <c r="J184" s="42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" customHeight="1">
      <c r="A185" s="420"/>
      <c r="B185" s="399"/>
      <c r="C185" s="399"/>
      <c r="D185" s="399"/>
      <c r="E185" s="425"/>
      <c r="F185" s="420"/>
      <c r="G185" s="399"/>
      <c r="H185" s="399"/>
      <c r="I185" s="399"/>
      <c r="J185" s="42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" customHeight="1">
      <c r="A186" s="420"/>
      <c r="B186" s="399"/>
      <c r="C186" s="399"/>
      <c r="D186" s="399"/>
      <c r="E186" s="425"/>
      <c r="F186" s="420"/>
      <c r="G186" s="399"/>
      <c r="H186" s="399"/>
      <c r="I186" s="399"/>
      <c r="J186" s="42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" customHeight="1">
      <c r="A187" s="420"/>
      <c r="B187" s="399"/>
      <c r="C187" s="399"/>
      <c r="D187" s="399"/>
      <c r="E187" s="425"/>
      <c r="F187" s="420"/>
      <c r="G187" s="399"/>
      <c r="H187" s="399"/>
      <c r="I187" s="399"/>
      <c r="J187" s="42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" customHeight="1">
      <c r="A188" s="420"/>
      <c r="B188" s="399"/>
      <c r="C188" s="399"/>
      <c r="D188" s="399"/>
      <c r="E188" s="425"/>
      <c r="F188" s="420"/>
      <c r="G188" s="399"/>
      <c r="H188" s="399"/>
      <c r="I188" s="399"/>
      <c r="J188" s="42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" customHeight="1">
      <c r="A189" s="421"/>
      <c r="B189" s="402"/>
      <c r="C189" s="402"/>
      <c r="D189" s="402"/>
      <c r="E189" s="427"/>
      <c r="F189" s="421"/>
      <c r="G189" s="402"/>
      <c r="H189" s="402"/>
      <c r="I189" s="402"/>
      <c r="J189" s="427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" customHeight="1">
      <c r="A191" s="19" t="s">
        <v>241</v>
      </c>
      <c r="B191" s="19"/>
      <c r="C191" s="641"/>
      <c r="D191" s="376"/>
      <c r="E191" s="376"/>
      <c r="F191" s="376"/>
      <c r="G191" s="376"/>
      <c r="H191" s="376"/>
      <c r="I191" s="376"/>
      <c r="J191" s="376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" customHeight="1">
      <c r="A192" s="19" t="s">
        <v>242</v>
      </c>
      <c r="B192" s="19"/>
      <c r="C192" s="642"/>
      <c r="D192" s="402"/>
      <c r="E192" s="402"/>
      <c r="F192" s="402"/>
      <c r="G192" s="402"/>
      <c r="H192" s="402"/>
      <c r="I192" s="402"/>
      <c r="J192" s="402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" customHeight="1">
      <c r="A193" s="643" t="s">
        <v>243</v>
      </c>
      <c r="B193" s="407"/>
      <c r="C193" s="407"/>
      <c r="D193" s="407"/>
      <c r="E193" s="409"/>
      <c r="F193" s="644" t="s">
        <v>244</v>
      </c>
      <c r="G193" s="407"/>
      <c r="H193" s="407"/>
      <c r="I193" s="407"/>
      <c r="J193" s="409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" customHeight="1">
      <c r="A194" s="645"/>
      <c r="B194" s="411"/>
      <c r="C194" s="411"/>
      <c r="D194" s="411"/>
      <c r="E194" s="412"/>
      <c r="F194" s="646"/>
      <c r="G194" s="411"/>
      <c r="H194" s="411"/>
      <c r="I194" s="411"/>
      <c r="J194" s="412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" customHeight="1">
      <c r="A195" s="420"/>
      <c r="B195" s="399"/>
      <c r="C195" s="399"/>
      <c r="D195" s="399"/>
      <c r="E195" s="425"/>
      <c r="F195" s="420"/>
      <c r="G195" s="399"/>
      <c r="H195" s="399"/>
      <c r="I195" s="399"/>
      <c r="J195" s="42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" customHeight="1">
      <c r="A196" s="420"/>
      <c r="B196" s="399"/>
      <c r="C196" s="399"/>
      <c r="D196" s="399"/>
      <c r="E196" s="425"/>
      <c r="F196" s="420"/>
      <c r="G196" s="399"/>
      <c r="H196" s="399"/>
      <c r="I196" s="399"/>
      <c r="J196" s="42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" customHeight="1">
      <c r="A197" s="420"/>
      <c r="B197" s="399"/>
      <c r="C197" s="399"/>
      <c r="D197" s="399"/>
      <c r="E197" s="425"/>
      <c r="F197" s="420"/>
      <c r="G197" s="399"/>
      <c r="H197" s="399"/>
      <c r="I197" s="399"/>
      <c r="J197" s="42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" customHeight="1">
      <c r="A198" s="420"/>
      <c r="B198" s="399"/>
      <c r="C198" s="399"/>
      <c r="D198" s="399"/>
      <c r="E198" s="425"/>
      <c r="F198" s="420"/>
      <c r="G198" s="399"/>
      <c r="H198" s="399"/>
      <c r="I198" s="399"/>
      <c r="J198" s="42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" customHeight="1">
      <c r="A199" s="420"/>
      <c r="B199" s="399"/>
      <c r="C199" s="399"/>
      <c r="D199" s="399"/>
      <c r="E199" s="425"/>
      <c r="F199" s="420"/>
      <c r="G199" s="399"/>
      <c r="H199" s="399"/>
      <c r="I199" s="399"/>
      <c r="J199" s="42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" customHeight="1">
      <c r="A200" s="421"/>
      <c r="B200" s="402"/>
      <c r="C200" s="402"/>
      <c r="D200" s="402"/>
      <c r="E200" s="427"/>
      <c r="F200" s="421"/>
      <c r="G200" s="402"/>
      <c r="H200" s="402"/>
      <c r="I200" s="402"/>
      <c r="J200" s="427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" customHeight="1">
      <c r="A202" s="19" t="s">
        <v>241</v>
      </c>
      <c r="B202" s="19"/>
      <c r="C202" s="641"/>
      <c r="D202" s="376"/>
      <c r="E202" s="376"/>
      <c r="F202" s="376"/>
      <c r="G202" s="376"/>
      <c r="H202" s="376"/>
      <c r="I202" s="376"/>
      <c r="J202" s="376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" customHeight="1">
      <c r="A203" s="19" t="s">
        <v>242</v>
      </c>
      <c r="B203" s="19"/>
      <c r="C203" s="642"/>
      <c r="D203" s="402"/>
      <c r="E203" s="402"/>
      <c r="F203" s="402"/>
      <c r="G203" s="402"/>
      <c r="H203" s="402"/>
      <c r="I203" s="402"/>
      <c r="J203" s="402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" customHeight="1">
      <c r="A204" s="643" t="s">
        <v>243</v>
      </c>
      <c r="B204" s="407"/>
      <c r="C204" s="407"/>
      <c r="D204" s="407"/>
      <c r="E204" s="409"/>
      <c r="F204" s="644" t="s">
        <v>244</v>
      </c>
      <c r="G204" s="407"/>
      <c r="H204" s="407"/>
      <c r="I204" s="407"/>
      <c r="J204" s="409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" customHeight="1">
      <c r="A205" s="645"/>
      <c r="B205" s="411"/>
      <c r="C205" s="411"/>
      <c r="D205" s="411"/>
      <c r="E205" s="412"/>
      <c r="F205" s="646"/>
      <c r="G205" s="411"/>
      <c r="H205" s="411"/>
      <c r="I205" s="411"/>
      <c r="J205" s="412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" customHeight="1">
      <c r="A206" s="420"/>
      <c r="B206" s="399"/>
      <c r="C206" s="399"/>
      <c r="D206" s="399"/>
      <c r="E206" s="425"/>
      <c r="F206" s="420"/>
      <c r="G206" s="399"/>
      <c r="H206" s="399"/>
      <c r="I206" s="399"/>
      <c r="J206" s="42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" customHeight="1">
      <c r="A207" s="420"/>
      <c r="B207" s="399"/>
      <c r="C207" s="399"/>
      <c r="D207" s="399"/>
      <c r="E207" s="425"/>
      <c r="F207" s="420"/>
      <c r="G207" s="399"/>
      <c r="H207" s="399"/>
      <c r="I207" s="399"/>
      <c r="J207" s="42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" customHeight="1">
      <c r="A208" s="420"/>
      <c r="B208" s="399"/>
      <c r="C208" s="399"/>
      <c r="D208" s="399"/>
      <c r="E208" s="425"/>
      <c r="F208" s="420"/>
      <c r="G208" s="399"/>
      <c r="H208" s="399"/>
      <c r="I208" s="399"/>
      <c r="J208" s="42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" customHeight="1">
      <c r="A209" s="420"/>
      <c r="B209" s="399"/>
      <c r="C209" s="399"/>
      <c r="D209" s="399"/>
      <c r="E209" s="425"/>
      <c r="F209" s="420"/>
      <c r="G209" s="399"/>
      <c r="H209" s="399"/>
      <c r="I209" s="399"/>
      <c r="J209" s="42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" customHeight="1">
      <c r="A210" s="420"/>
      <c r="B210" s="399"/>
      <c r="C210" s="399"/>
      <c r="D210" s="399"/>
      <c r="E210" s="425"/>
      <c r="F210" s="420"/>
      <c r="G210" s="399"/>
      <c r="H210" s="399"/>
      <c r="I210" s="399"/>
      <c r="J210" s="42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" customHeight="1">
      <c r="A211" s="421"/>
      <c r="B211" s="402"/>
      <c r="C211" s="402"/>
      <c r="D211" s="402"/>
      <c r="E211" s="427"/>
      <c r="F211" s="421"/>
      <c r="G211" s="402"/>
      <c r="H211" s="402"/>
      <c r="I211" s="402"/>
      <c r="J211" s="427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" customHeight="1">
      <c r="A213" s="19" t="s">
        <v>241</v>
      </c>
      <c r="B213" s="19"/>
      <c r="C213" s="641"/>
      <c r="D213" s="376"/>
      <c r="E213" s="376"/>
      <c r="F213" s="376"/>
      <c r="G213" s="376"/>
      <c r="H213" s="376"/>
      <c r="I213" s="376"/>
      <c r="J213" s="376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" customHeight="1">
      <c r="A214" s="19" t="s">
        <v>242</v>
      </c>
      <c r="B214" s="19"/>
      <c r="C214" s="642"/>
      <c r="D214" s="402"/>
      <c r="E214" s="402"/>
      <c r="F214" s="402"/>
      <c r="G214" s="402"/>
      <c r="H214" s="402"/>
      <c r="I214" s="402"/>
      <c r="J214" s="402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" customHeight="1">
      <c r="A215" s="643" t="s">
        <v>243</v>
      </c>
      <c r="B215" s="407"/>
      <c r="C215" s="407"/>
      <c r="D215" s="407"/>
      <c r="E215" s="409"/>
      <c r="F215" s="644" t="s">
        <v>244</v>
      </c>
      <c r="G215" s="407"/>
      <c r="H215" s="407"/>
      <c r="I215" s="407"/>
      <c r="J215" s="409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" customHeight="1">
      <c r="A216" s="645"/>
      <c r="B216" s="411"/>
      <c r="C216" s="411"/>
      <c r="D216" s="411"/>
      <c r="E216" s="412"/>
      <c r="F216" s="646"/>
      <c r="G216" s="411"/>
      <c r="H216" s="411"/>
      <c r="I216" s="411"/>
      <c r="J216" s="412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" customHeight="1">
      <c r="A217" s="420"/>
      <c r="B217" s="399"/>
      <c r="C217" s="399"/>
      <c r="D217" s="399"/>
      <c r="E217" s="425"/>
      <c r="F217" s="420"/>
      <c r="G217" s="399"/>
      <c r="H217" s="399"/>
      <c r="I217" s="399"/>
      <c r="J217" s="42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" customHeight="1">
      <c r="A218" s="420"/>
      <c r="B218" s="399"/>
      <c r="C218" s="399"/>
      <c r="D218" s="399"/>
      <c r="E218" s="425"/>
      <c r="F218" s="420"/>
      <c r="G218" s="399"/>
      <c r="H218" s="399"/>
      <c r="I218" s="399"/>
      <c r="J218" s="42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" customHeight="1">
      <c r="A219" s="420"/>
      <c r="B219" s="399"/>
      <c r="C219" s="399"/>
      <c r="D219" s="399"/>
      <c r="E219" s="425"/>
      <c r="F219" s="420"/>
      <c r="G219" s="399"/>
      <c r="H219" s="399"/>
      <c r="I219" s="399"/>
      <c r="J219" s="42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" customHeight="1">
      <c r="A220" s="420"/>
      <c r="B220" s="399"/>
      <c r="C220" s="399"/>
      <c r="D220" s="399"/>
      <c r="E220" s="425"/>
      <c r="F220" s="420"/>
      <c r="G220" s="399"/>
      <c r="H220" s="399"/>
      <c r="I220" s="399"/>
      <c r="J220" s="42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" customHeight="1">
      <c r="A221" s="420"/>
      <c r="B221" s="399"/>
      <c r="C221" s="399"/>
      <c r="D221" s="399"/>
      <c r="E221" s="425"/>
      <c r="F221" s="420"/>
      <c r="G221" s="399"/>
      <c r="H221" s="399"/>
      <c r="I221" s="399"/>
      <c r="J221" s="42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" customHeight="1">
      <c r="A222" s="421"/>
      <c r="B222" s="402"/>
      <c r="C222" s="402"/>
      <c r="D222" s="402"/>
      <c r="E222" s="427"/>
      <c r="F222" s="421"/>
      <c r="G222" s="402"/>
      <c r="H222" s="402"/>
      <c r="I222" s="402"/>
      <c r="J222" s="427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" customHeight="1">
      <c r="A224" s="19" t="s">
        <v>241</v>
      </c>
      <c r="B224" s="19"/>
      <c r="C224" s="641"/>
      <c r="D224" s="376"/>
      <c r="E224" s="376"/>
      <c r="F224" s="376"/>
      <c r="G224" s="376"/>
      <c r="H224" s="376"/>
      <c r="I224" s="376"/>
      <c r="J224" s="376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" customHeight="1">
      <c r="A225" s="19" t="s">
        <v>242</v>
      </c>
      <c r="B225" s="19"/>
      <c r="C225" s="642"/>
      <c r="D225" s="402"/>
      <c r="E225" s="402"/>
      <c r="F225" s="402"/>
      <c r="G225" s="402"/>
      <c r="H225" s="402"/>
      <c r="I225" s="402"/>
      <c r="J225" s="402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" customHeight="1">
      <c r="A226" s="643" t="s">
        <v>243</v>
      </c>
      <c r="B226" s="407"/>
      <c r="C226" s="407"/>
      <c r="D226" s="407"/>
      <c r="E226" s="409"/>
      <c r="F226" s="644" t="s">
        <v>244</v>
      </c>
      <c r="G226" s="407"/>
      <c r="H226" s="407"/>
      <c r="I226" s="407"/>
      <c r="J226" s="409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" customHeight="1">
      <c r="A227" s="645"/>
      <c r="B227" s="411"/>
      <c r="C227" s="411"/>
      <c r="D227" s="411"/>
      <c r="E227" s="412"/>
      <c r="F227" s="646"/>
      <c r="G227" s="411"/>
      <c r="H227" s="411"/>
      <c r="I227" s="411"/>
      <c r="J227" s="412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" customHeight="1">
      <c r="A228" s="420"/>
      <c r="B228" s="399"/>
      <c r="C228" s="399"/>
      <c r="D228" s="399"/>
      <c r="E228" s="425"/>
      <c r="F228" s="420"/>
      <c r="G228" s="399"/>
      <c r="H228" s="399"/>
      <c r="I228" s="399"/>
      <c r="J228" s="42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" customHeight="1">
      <c r="A229" s="420"/>
      <c r="B229" s="399"/>
      <c r="C229" s="399"/>
      <c r="D229" s="399"/>
      <c r="E229" s="425"/>
      <c r="F229" s="420"/>
      <c r="G229" s="399"/>
      <c r="H229" s="399"/>
      <c r="I229" s="399"/>
      <c r="J229" s="42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" customHeight="1">
      <c r="A230" s="420"/>
      <c r="B230" s="399"/>
      <c r="C230" s="399"/>
      <c r="D230" s="399"/>
      <c r="E230" s="425"/>
      <c r="F230" s="420"/>
      <c r="G230" s="399"/>
      <c r="H230" s="399"/>
      <c r="I230" s="399"/>
      <c r="J230" s="42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" customHeight="1">
      <c r="A231" s="420"/>
      <c r="B231" s="399"/>
      <c r="C231" s="399"/>
      <c r="D231" s="399"/>
      <c r="E231" s="425"/>
      <c r="F231" s="420"/>
      <c r="G231" s="399"/>
      <c r="H231" s="399"/>
      <c r="I231" s="399"/>
      <c r="J231" s="42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" customHeight="1">
      <c r="A232" s="420"/>
      <c r="B232" s="399"/>
      <c r="C232" s="399"/>
      <c r="D232" s="399"/>
      <c r="E232" s="425"/>
      <c r="F232" s="420"/>
      <c r="G232" s="399"/>
      <c r="H232" s="399"/>
      <c r="I232" s="399"/>
      <c r="J232" s="42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" customHeight="1">
      <c r="A233" s="421"/>
      <c r="B233" s="402"/>
      <c r="C233" s="402"/>
      <c r="D233" s="402"/>
      <c r="E233" s="427"/>
      <c r="F233" s="421"/>
      <c r="G233" s="402"/>
      <c r="H233" s="402"/>
      <c r="I233" s="402"/>
      <c r="J233" s="427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" customHeight="1">
      <c r="A235" s="19" t="s">
        <v>241</v>
      </c>
      <c r="B235" s="19"/>
      <c r="C235" s="641"/>
      <c r="D235" s="376"/>
      <c r="E235" s="376"/>
      <c r="F235" s="376"/>
      <c r="G235" s="376"/>
      <c r="H235" s="376"/>
      <c r="I235" s="376"/>
      <c r="J235" s="376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" customHeight="1">
      <c r="A236" s="19" t="s">
        <v>242</v>
      </c>
      <c r="B236" s="19"/>
      <c r="C236" s="642"/>
      <c r="D236" s="402"/>
      <c r="E236" s="402"/>
      <c r="F236" s="402"/>
      <c r="G236" s="402"/>
      <c r="H236" s="402"/>
      <c r="I236" s="402"/>
      <c r="J236" s="402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" customHeight="1">
      <c r="A237" s="643" t="s">
        <v>243</v>
      </c>
      <c r="B237" s="407"/>
      <c r="C237" s="407"/>
      <c r="D237" s="407"/>
      <c r="E237" s="409"/>
      <c r="F237" s="644" t="s">
        <v>244</v>
      </c>
      <c r="G237" s="407"/>
      <c r="H237" s="407"/>
      <c r="I237" s="407"/>
      <c r="J237" s="409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" customHeight="1">
      <c r="A238" s="645"/>
      <c r="B238" s="411"/>
      <c r="C238" s="411"/>
      <c r="D238" s="411"/>
      <c r="E238" s="412"/>
      <c r="F238" s="646"/>
      <c r="G238" s="411"/>
      <c r="H238" s="411"/>
      <c r="I238" s="411"/>
      <c r="J238" s="412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" customHeight="1">
      <c r="A239" s="420"/>
      <c r="B239" s="399"/>
      <c r="C239" s="399"/>
      <c r="D239" s="399"/>
      <c r="E239" s="425"/>
      <c r="F239" s="420"/>
      <c r="G239" s="399"/>
      <c r="H239" s="399"/>
      <c r="I239" s="399"/>
      <c r="J239" s="42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" customHeight="1">
      <c r="A240" s="420"/>
      <c r="B240" s="399"/>
      <c r="C240" s="399"/>
      <c r="D240" s="399"/>
      <c r="E240" s="425"/>
      <c r="F240" s="420"/>
      <c r="G240" s="399"/>
      <c r="H240" s="399"/>
      <c r="I240" s="399"/>
      <c r="J240" s="42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" customHeight="1">
      <c r="A241" s="420"/>
      <c r="B241" s="399"/>
      <c r="C241" s="399"/>
      <c r="D241" s="399"/>
      <c r="E241" s="425"/>
      <c r="F241" s="420"/>
      <c r="G241" s="399"/>
      <c r="H241" s="399"/>
      <c r="I241" s="399"/>
      <c r="J241" s="42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" customHeight="1">
      <c r="A242" s="420"/>
      <c r="B242" s="399"/>
      <c r="C242" s="399"/>
      <c r="D242" s="399"/>
      <c r="E242" s="425"/>
      <c r="F242" s="420"/>
      <c r="G242" s="399"/>
      <c r="H242" s="399"/>
      <c r="I242" s="399"/>
      <c r="J242" s="42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" customHeight="1">
      <c r="A243" s="420"/>
      <c r="B243" s="399"/>
      <c r="C243" s="399"/>
      <c r="D243" s="399"/>
      <c r="E243" s="425"/>
      <c r="F243" s="420"/>
      <c r="G243" s="399"/>
      <c r="H243" s="399"/>
      <c r="I243" s="399"/>
      <c r="J243" s="42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" customHeight="1">
      <c r="A244" s="421"/>
      <c r="B244" s="402"/>
      <c r="C244" s="402"/>
      <c r="D244" s="402"/>
      <c r="E244" s="427"/>
      <c r="F244" s="421"/>
      <c r="G244" s="402"/>
      <c r="H244" s="402"/>
      <c r="I244" s="402"/>
      <c r="J244" s="427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" customHeight="1">
      <c r="A246" s="19" t="s">
        <v>241</v>
      </c>
      <c r="B246" s="19"/>
      <c r="C246" s="641"/>
      <c r="D246" s="376"/>
      <c r="E246" s="376"/>
      <c r="F246" s="376"/>
      <c r="G246" s="376"/>
      <c r="H246" s="376"/>
      <c r="I246" s="376"/>
      <c r="J246" s="376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" customHeight="1">
      <c r="A247" s="19" t="s">
        <v>242</v>
      </c>
      <c r="B247" s="19"/>
      <c r="C247" s="642"/>
      <c r="D247" s="402"/>
      <c r="E247" s="402"/>
      <c r="F247" s="402"/>
      <c r="G247" s="402"/>
      <c r="H247" s="402"/>
      <c r="I247" s="402"/>
      <c r="J247" s="402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" customHeight="1">
      <c r="A248" s="643" t="s">
        <v>243</v>
      </c>
      <c r="B248" s="407"/>
      <c r="C248" s="407"/>
      <c r="D248" s="407"/>
      <c r="E248" s="409"/>
      <c r="F248" s="644" t="s">
        <v>244</v>
      </c>
      <c r="G248" s="407"/>
      <c r="H248" s="407"/>
      <c r="I248" s="407"/>
      <c r="J248" s="409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" customHeight="1">
      <c r="A249" s="645"/>
      <c r="B249" s="411"/>
      <c r="C249" s="411"/>
      <c r="D249" s="411"/>
      <c r="E249" s="412"/>
      <c r="F249" s="646"/>
      <c r="G249" s="411"/>
      <c r="H249" s="411"/>
      <c r="I249" s="411"/>
      <c r="J249" s="412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" customHeight="1">
      <c r="A250" s="420"/>
      <c r="B250" s="399"/>
      <c r="C250" s="399"/>
      <c r="D250" s="399"/>
      <c r="E250" s="425"/>
      <c r="F250" s="420"/>
      <c r="G250" s="399"/>
      <c r="H250" s="399"/>
      <c r="I250" s="399"/>
      <c r="J250" s="42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" customHeight="1">
      <c r="A251" s="420"/>
      <c r="B251" s="399"/>
      <c r="C251" s="399"/>
      <c r="D251" s="399"/>
      <c r="E251" s="425"/>
      <c r="F251" s="420"/>
      <c r="G251" s="399"/>
      <c r="H251" s="399"/>
      <c r="I251" s="399"/>
      <c r="J251" s="42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" customHeight="1">
      <c r="A252" s="420"/>
      <c r="B252" s="399"/>
      <c r="C252" s="399"/>
      <c r="D252" s="399"/>
      <c r="E252" s="425"/>
      <c r="F252" s="420"/>
      <c r="G252" s="399"/>
      <c r="H252" s="399"/>
      <c r="I252" s="399"/>
      <c r="J252" s="42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" customHeight="1">
      <c r="A253" s="420"/>
      <c r="B253" s="399"/>
      <c r="C253" s="399"/>
      <c r="D253" s="399"/>
      <c r="E253" s="425"/>
      <c r="F253" s="420"/>
      <c r="G253" s="399"/>
      <c r="H253" s="399"/>
      <c r="I253" s="399"/>
      <c r="J253" s="42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" customHeight="1">
      <c r="A254" s="420"/>
      <c r="B254" s="399"/>
      <c r="C254" s="399"/>
      <c r="D254" s="399"/>
      <c r="E254" s="425"/>
      <c r="F254" s="420"/>
      <c r="G254" s="399"/>
      <c r="H254" s="399"/>
      <c r="I254" s="399"/>
      <c r="J254" s="42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" customHeight="1">
      <c r="A255" s="421"/>
      <c r="B255" s="402"/>
      <c r="C255" s="402"/>
      <c r="D255" s="402"/>
      <c r="E255" s="427"/>
      <c r="F255" s="421"/>
      <c r="G255" s="402"/>
      <c r="H255" s="402"/>
      <c r="I255" s="402"/>
      <c r="J255" s="427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" customHeight="1">
      <c r="A257" s="19" t="s">
        <v>241</v>
      </c>
      <c r="B257" s="19"/>
      <c r="C257" s="641"/>
      <c r="D257" s="376"/>
      <c r="E257" s="376"/>
      <c r="F257" s="376"/>
      <c r="G257" s="376"/>
      <c r="H257" s="376"/>
      <c r="I257" s="376"/>
      <c r="J257" s="376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" customHeight="1">
      <c r="A258" s="19" t="s">
        <v>242</v>
      </c>
      <c r="B258" s="19"/>
      <c r="C258" s="642"/>
      <c r="D258" s="402"/>
      <c r="E258" s="402"/>
      <c r="F258" s="402"/>
      <c r="G258" s="402"/>
      <c r="H258" s="402"/>
      <c r="I258" s="402"/>
      <c r="J258" s="402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" customHeight="1">
      <c r="A259" s="643" t="s">
        <v>243</v>
      </c>
      <c r="B259" s="407"/>
      <c r="C259" s="407"/>
      <c r="D259" s="407"/>
      <c r="E259" s="409"/>
      <c r="F259" s="644" t="s">
        <v>244</v>
      </c>
      <c r="G259" s="407"/>
      <c r="H259" s="407"/>
      <c r="I259" s="407"/>
      <c r="J259" s="409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" customHeight="1">
      <c r="A260" s="645"/>
      <c r="B260" s="411"/>
      <c r="C260" s="411"/>
      <c r="D260" s="411"/>
      <c r="E260" s="412"/>
      <c r="F260" s="646"/>
      <c r="G260" s="411"/>
      <c r="H260" s="411"/>
      <c r="I260" s="411"/>
      <c r="J260" s="412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" customHeight="1">
      <c r="A261" s="420"/>
      <c r="B261" s="399"/>
      <c r="C261" s="399"/>
      <c r="D261" s="399"/>
      <c r="E261" s="425"/>
      <c r="F261" s="420"/>
      <c r="G261" s="399"/>
      <c r="H261" s="399"/>
      <c r="I261" s="399"/>
      <c r="J261" s="42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" customHeight="1">
      <c r="A262" s="420"/>
      <c r="B262" s="399"/>
      <c r="C262" s="399"/>
      <c r="D262" s="399"/>
      <c r="E262" s="425"/>
      <c r="F262" s="420"/>
      <c r="G262" s="399"/>
      <c r="H262" s="399"/>
      <c r="I262" s="399"/>
      <c r="J262" s="42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" customHeight="1">
      <c r="A263" s="420"/>
      <c r="B263" s="399"/>
      <c r="C263" s="399"/>
      <c r="D263" s="399"/>
      <c r="E263" s="425"/>
      <c r="F263" s="420"/>
      <c r="G263" s="399"/>
      <c r="H263" s="399"/>
      <c r="I263" s="399"/>
      <c r="J263" s="42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" customHeight="1">
      <c r="A264" s="420"/>
      <c r="B264" s="399"/>
      <c r="C264" s="399"/>
      <c r="D264" s="399"/>
      <c r="E264" s="425"/>
      <c r="F264" s="420"/>
      <c r="G264" s="399"/>
      <c r="H264" s="399"/>
      <c r="I264" s="399"/>
      <c r="J264" s="42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" customHeight="1">
      <c r="A265" s="420"/>
      <c r="B265" s="399"/>
      <c r="C265" s="399"/>
      <c r="D265" s="399"/>
      <c r="E265" s="425"/>
      <c r="F265" s="420"/>
      <c r="G265" s="399"/>
      <c r="H265" s="399"/>
      <c r="I265" s="399"/>
      <c r="J265" s="42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" customHeight="1">
      <c r="A266" s="421"/>
      <c r="B266" s="402"/>
      <c r="C266" s="402"/>
      <c r="D266" s="402"/>
      <c r="E266" s="427"/>
      <c r="F266" s="421"/>
      <c r="G266" s="402"/>
      <c r="H266" s="402"/>
      <c r="I266" s="402"/>
      <c r="J266" s="427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" customHeight="1">
      <c r="A268" s="19" t="s">
        <v>241</v>
      </c>
      <c r="B268" s="19"/>
      <c r="C268" s="641"/>
      <c r="D268" s="376"/>
      <c r="E268" s="376"/>
      <c r="F268" s="376"/>
      <c r="G268" s="376"/>
      <c r="H268" s="376"/>
      <c r="I268" s="376"/>
      <c r="J268" s="376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" customHeight="1">
      <c r="A269" s="19" t="s">
        <v>242</v>
      </c>
      <c r="B269" s="19"/>
      <c r="C269" s="642"/>
      <c r="D269" s="402"/>
      <c r="E269" s="402"/>
      <c r="F269" s="402"/>
      <c r="G269" s="402"/>
      <c r="H269" s="402"/>
      <c r="I269" s="402"/>
      <c r="J269" s="402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" customHeight="1">
      <c r="A270" s="643" t="s">
        <v>243</v>
      </c>
      <c r="B270" s="407"/>
      <c r="C270" s="407"/>
      <c r="D270" s="407"/>
      <c r="E270" s="409"/>
      <c r="F270" s="644" t="s">
        <v>244</v>
      </c>
      <c r="G270" s="407"/>
      <c r="H270" s="407"/>
      <c r="I270" s="407"/>
      <c r="J270" s="409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" customHeight="1">
      <c r="A271" s="645"/>
      <c r="B271" s="411"/>
      <c r="C271" s="411"/>
      <c r="D271" s="411"/>
      <c r="E271" s="412"/>
      <c r="F271" s="646"/>
      <c r="G271" s="411"/>
      <c r="H271" s="411"/>
      <c r="I271" s="411"/>
      <c r="J271" s="412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" customHeight="1">
      <c r="A272" s="420"/>
      <c r="B272" s="399"/>
      <c r="C272" s="399"/>
      <c r="D272" s="399"/>
      <c r="E272" s="425"/>
      <c r="F272" s="420"/>
      <c r="G272" s="399"/>
      <c r="H272" s="399"/>
      <c r="I272" s="399"/>
      <c r="J272" s="42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" customHeight="1">
      <c r="A273" s="420"/>
      <c r="B273" s="399"/>
      <c r="C273" s="399"/>
      <c r="D273" s="399"/>
      <c r="E273" s="425"/>
      <c r="F273" s="420"/>
      <c r="G273" s="399"/>
      <c r="H273" s="399"/>
      <c r="I273" s="399"/>
      <c r="J273" s="42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" customHeight="1">
      <c r="A274" s="420"/>
      <c r="B274" s="399"/>
      <c r="C274" s="399"/>
      <c r="D274" s="399"/>
      <c r="E274" s="425"/>
      <c r="F274" s="420"/>
      <c r="G274" s="399"/>
      <c r="H274" s="399"/>
      <c r="I274" s="399"/>
      <c r="J274" s="42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" customHeight="1">
      <c r="A275" s="420"/>
      <c r="B275" s="399"/>
      <c r="C275" s="399"/>
      <c r="D275" s="399"/>
      <c r="E275" s="425"/>
      <c r="F275" s="420"/>
      <c r="G275" s="399"/>
      <c r="H275" s="399"/>
      <c r="I275" s="399"/>
      <c r="J275" s="42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" customHeight="1">
      <c r="A276" s="420"/>
      <c r="B276" s="399"/>
      <c r="C276" s="399"/>
      <c r="D276" s="399"/>
      <c r="E276" s="425"/>
      <c r="F276" s="420"/>
      <c r="G276" s="399"/>
      <c r="H276" s="399"/>
      <c r="I276" s="399"/>
      <c r="J276" s="42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" customHeight="1">
      <c r="A277" s="421"/>
      <c r="B277" s="402"/>
      <c r="C277" s="402"/>
      <c r="D277" s="402"/>
      <c r="E277" s="427"/>
      <c r="F277" s="421"/>
      <c r="G277" s="402"/>
      <c r="H277" s="402"/>
      <c r="I277" s="402"/>
      <c r="J277" s="427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" customHeight="1">
      <c r="A279" s="19" t="s">
        <v>241</v>
      </c>
      <c r="B279" s="19"/>
      <c r="C279" s="641"/>
      <c r="D279" s="376"/>
      <c r="E279" s="376"/>
      <c r="F279" s="376"/>
      <c r="G279" s="376"/>
      <c r="H279" s="376"/>
      <c r="I279" s="376"/>
      <c r="J279" s="376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" customHeight="1">
      <c r="A280" s="19" t="s">
        <v>242</v>
      </c>
      <c r="B280" s="19"/>
      <c r="C280" s="642"/>
      <c r="D280" s="402"/>
      <c r="E280" s="402"/>
      <c r="F280" s="402"/>
      <c r="G280" s="402"/>
      <c r="H280" s="402"/>
      <c r="I280" s="402"/>
      <c r="J280" s="402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" customHeight="1">
      <c r="A281" s="643" t="s">
        <v>243</v>
      </c>
      <c r="B281" s="407"/>
      <c r="C281" s="407"/>
      <c r="D281" s="407"/>
      <c r="E281" s="409"/>
      <c r="F281" s="644" t="s">
        <v>244</v>
      </c>
      <c r="G281" s="407"/>
      <c r="H281" s="407"/>
      <c r="I281" s="407"/>
      <c r="J281" s="409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" customHeight="1">
      <c r="A282" s="645"/>
      <c r="B282" s="411"/>
      <c r="C282" s="411"/>
      <c r="D282" s="411"/>
      <c r="E282" s="412"/>
      <c r="F282" s="646"/>
      <c r="G282" s="411"/>
      <c r="H282" s="411"/>
      <c r="I282" s="411"/>
      <c r="J282" s="412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" customHeight="1">
      <c r="A283" s="420"/>
      <c r="B283" s="399"/>
      <c r="C283" s="399"/>
      <c r="D283" s="399"/>
      <c r="E283" s="425"/>
      <c r="F283" s="420"/>
      <c r="G283" s="399"/>
      <c r="H283" s="399"/>
      <c r="I283" s="399"/>
      <c r="J283" s="42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" customHeight="1">
      <c r="A284" s="420"/>
      <c r="B284" s="399"/>
      <c r="C284" s="399"/>
      <c r="D284" s="399"/>
      <c r="E284" s="425"/>
      <c r="F284" s="420"/>
      <c r="G284" s="399"/>
      <c r="H284" s="399"/>
      <c r="I284" s="399"/>
      <c r="J284" s="42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" customHeight="1">
      <c r="A285" s="420"/>
      <c r="B285" s="399"/>
      <c r="C285" s="399"/>
      <c r="D285" s="399"/>
      <c r="E285" s="425"/>
      <c r="F285" s="420"/>
      <c r="G285" s="399"/>
      <c r="H285" s="399"/>
      <c r="I285" s="399"/>
      <c r="J285" s="42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" customHeight="1">
      <c r="A286" s="420"/>
      <c r="B286" s="399"/>
      <c r="C286" s="399"/>
      <c r="D286" s="399"/>
      <c r="E286" s="425"/>
      <c r="F286" s="420"/>
      <c r="G286" s="399"/>
      <c r="H286" s="399"/>
      <c r="I286" s="399"/>
      <c r="J286" s="42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" customHeight="1">
      <c r="A287" s="420"/>
      <c r="B287" s="399"/>
      <c r="C287" s="399"/>
      <c r="D287" s="399"/>
      <c r="E287" s="425"/>
      <c r="F287" s="420"/>
      <c r="G287" s="399"/>
      <c r="H287" s="399"/>
      <c r="I287" s="399"/>
      <c r="J287" s="42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" customHeight="1">
      <c r="A288" s="421"/>
      <c r="B288" s="402"/>
      <c r="C288" s="402"/>
      <c r="D288" s="402"/>
      <c r="E288" s="427"/>
      <c r="F288" s="421"/>
      <c r="G288" s="402"/>
      <c r="H288" s="402"/>
      <c r="I288" s="402"/>
      <c r="J288" s="427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" customHeight="1">
      <c r="A290" s="19" t="s">
        <v>241</v>
      </c>
      <c r="B290" s="19"/>
      <c r="C290" s="641"/>
      <c r="D290" s="376"/>
      <c r="E290" s="376"/>
      <c r="F290" s="376"/>
      <c r="G290" s="376"/>
      <c r="H290" s="376"/>
      <c r="I290" s="376"/>
      <c r="J290" s="376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" customHeight="1">
      <c r="A291" s="19" t="s">
        <v>242</v>
      </c>
      <c r="B291" s="19"/>
      <c r="C291" s="642"/>
      <c r="D291" s="402"/>
      <c r="E291" s="402"/>
      <c r="F291" s="402"/>
      <c r="G291" s="402"/>
      <c r="H291" s="402"/>
      <c r="I291" s="402"/>
      <c r="J291" s="402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" customHeight="1">
      <c r="A292" s="643" t="s">
        <v>243</v>
      </c>
      <c r="B292" s="407"/>
      <c r="C292" s="407"/>
      <c r="D292" s="407"/>
      <c r="E292" s="409"/>
      <c r="F292" s="644" t="s">
        <v>244</v>
      </c>
      <c r="G292" s="407"/>
      <c r="H292" s="407"/>
      <c r="I292" s="407"/>
      <c r="J292" s="409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" customHeight="1">
      <c r="A293" s="645"/>
      <c r="B293" s="411"/>
      <c r="C293" s="411"/>
      <c r="D293" s="411"/>
      <c r="E293" s="412"/>
      <c r="F293" s="646"/>
      <c r="G293" s="411"/>
      <c r="H293" s="411"/>
      <c r="I293" s="411"/>
      <c r="J293" s="412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" customHeight="1">
      <c r="A294" s="420"/>
      <c r="B294" s="399"/>
      <c r="C294" s="399"/>
      <c r="D294" s="399"/>
      <c r="E294" s="425"/>
      <c r="F294" s="420"/>
      <c r="G294" s="399"/>
      <c r="H294" s="399"/>
      <c r="I294" s="399"/>
      <c r="J294" s="42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" customHeight="1">
      <c r="A295" s="420"/>
      <c r="B295" s="399"/>
      <c r="C295" s="399"/>
      <c r="D295" s="399"/>
      <c r="E295" s="425"/>
      <c r="F295" s="420"/>
      <c r="G295" s="399"/>
      <c r="H295" s="399"/>
      <c r="I295" s="399"/>
      <c r="J295" s="42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" customHeight="1">
      <c r="A296" s="420"/>
      <c r="B296" s="399"/>
      <c r="C296" s="399"/>
      <c r="D296" s="399"/>
      <c r="E296" s="425"/>
      <c r="F296" s="420"/>
      <c r="G296" s="399"/>
      <c r="H296" s="399"/>
      <c r="I296" s="399"/>
      <c r="J296" s="42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" customHeight="1">
      <c r="A297" s="420"/>
      <c r="B297" s="399"/>
      <c r="C297" s="399"/>
      <c r="D297" s="399"/>
      <c r="E297" s="425"/>
      <c r="F297" s="420"/>
      <c r="G297" s="399"/>
      <c r="H297" s="399"/>
      <c r="I297" s="399"/>
      <c r="J297" s="42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" customHeight="1">
      <c r="A298" s="420"/>
      <c r="B298" s="399"/>
      <c r="C298" s="399"/>
      <c r="D298" s="399"/>
      <c r="E298" s="425"/>
      <c r="F298" s="420"/>
      <c r="G298" s="399"/>
      <c r="H298" s="399"/>
      <c r="I298" s="399"/>
      <c r="J298" s="42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" customHeight="1">
      <c r="A299" s="421"/>
      <c r="B299" s="402"/>
      <c r="C299" s="402"/>
      <c r="D299" s="402"/>
      <c r="E299" s="427"/>
      <c r="F299" s="421"/>
      <c r="G299" s="402"/>
      <c r="H299" s="402"/>
      <c r="I299" s="402"/>
      <c r="J299" s="427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" customHeight="1">
      <c r="A301" s="19" t="s">
        <v>241</v>
      </c>
      <c r="B301" s="19"/>
      <c r="C301" s="641"/>
      <c r="D301" s="376"/>
      <c r="E301" s="376"/>
      <c r="F301" s="376"/>
      <c r="G301" s="376"/>
      <c r="H301" s="376"/>
      <c r="I301" s="376"/>
      <c r="J301" s="376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" customHeight="1">
      <c r="A302" s="19" t="s">
        <v>242</v>
      </c>
      <c r="B302" s="19"/>
      <c r="C302" s="642"/>
      <c r="D302" s="402"/>
      <c r="E302" s="402"/>
      <c r="F302" s="402"/>
      <c r="G302" s="402"/>
      <c r="H302" s="402"/>
      <c r="I302" s="402"/>
      <c r="J302" s="402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" customHeight="1">
      <c r="A303" s="643" t="s">
        <v>243</v>
      </c>
      <c r="B303" s="407"/>
      <c r="C303" s="407"/>
      <c r="D303" s="407"/>
      <c r="E303" s="409"/>
      <c r="F303" s="644" t="s">
        <v>244</v>
      </c>
      <c r="G303" s="407"/>
      <c r="H303" s="407"/>
      <c r="I303" s="407"/>
      <c r="J303" s="409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" customHeight="1">
      <c r="A304" s="645"/>
      <c r="B304" s="411"/>
      <c r="C304" s="411"/>
      <c r="D304" s="411"/>
      <c r="E304" s="412"/>
      <c r="F304" s="646"/>
      <c r="G304" s="411"/>
      <c r="H304" s="411"/>
      <c r="I304" s="411"/>
      <c r="J304" s="412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" customHeight="1">
      <c r="A305" s="420"/>
      <c r="B305" s="399"/>
      <c r="C305" s="399"/>
      <c r="D305" s="399"/>
      <c r="E305" s="425"/>
      <c r="F305" s="420"/>
      <c r="G305" s="399"/>
      <c r="H305" s="399"/>
      <c r="I305" s="399"/>
      <c r="J305" s="42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" customHeight="1">
      <c r="A306" s="420"/>
      <c r="B306" s="399"/>
      <c r="C306" s="399"/>
      <c r="D306" s="399"/>
      <c r="E306" s="425"/>
      <c r="F306" s="420"/>
      <c r="G306" s="399"/>
      <c r="H306" s="399"/>
      <c r="I306" s="399"/>
      <c r="J306" s="42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" customHeight="1">
      <c r="A307" s="420"/>
      <c r="B307" s="399"/>
      <c r="C307" s="399"/>
      <c r="D307" s="399"/>
      <c r="E307" s="425"/>
      <c r="F307" s="420"/>
      <c r="G307" s="399"/>
      <c r="H307" s="399"/>
      <c r="I307" s="399"/>
      <c r="J307" s="42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" customHeight="1">
      <c r="A308" s="420"/>
      <c r="B308" s="399"/>
      <c r="C308" s="399"/>
      <c r="D308" s="399"/>
      <c r="E308" s="425"/>
      <c r="F308" s="420"/>
      <c r="G308" s="399"/>
      <c r="H308" s="399"/>
      <c r="I308" s="399"/>
      <c r="J308" s="42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" customHeight="1">
      <c r="A309" s="420"/>
      <c r="B309" s="399"/>
      <c r="C309" s="399"/>
      <c r="D309" s="399"/>
      <c r="E309" s="425"/>
      <c r="F309" s="420"/>
      <c r="G309" s="399"/>
      <c r="H309" s="399"/>
      <c r="I309" s="399"/>
      <c r="J309" s="42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" customHeight="1">
      <c r="A310" s="421"/>
      <c r="B310" s="402"/>
      <c r="C310" s="402"/>
      <c r="D310" s="402"/>
      <c r="E310" s="427"/>
      <c r="F310" s="421"/>
      <c r="G310" s="402"/>
      <c r="H310" s="402"/>
      <c r="I310" s="402"/>
      <c r="J310" s="427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" customHeight="1">
      <c r="A312" s="19" t="s">
        <v>241</v>
      </c>
      <c r="B312" s="19"/>
      <c r="C312" s="641"/>
      <c r="D312" s="376"/>
      <c r="E312" s="376"/>
      <c r="F312" s="376"/>
      <c r="G312" s="376"/>
      <c r="H312" s="376"/>
      <c r="I312" s="376"/>
      <c r="J312" s="376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" customHeight="1">
      <c r="A313" s="19" t="s">
        <v>242</v>
      </c>
      <c r="B313" s="19"/>
      <c r="C313" s="642"/>
      <c r="D313" s="402"/>
      <c r="E313" s="402"/>
      <c r="F313" s="402"/>
      <c r="G313" s="402"/>
      <c r="H313" s="402"/>
      <c r="I313" s="402"/>
      <c r="J313" s="402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" customHeight="1">
      <c r="A314" s="643" t="s">
        <v>243</v>
      </c>
      <c r="B314" s="407"/>
      <c r="C314" s="407"/>
      <c r="D314" s="407"/>
      <c r="E314" s="409"/>
      <c r="F314" s="644" t="s">
        <v>244</v>
      </c>
      <c r="G314" s="407"/>
      <c r="H314" s="407"/>
      <c r="I314" s="407"/>
      <c r="J314" s="409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" customHeight="1">
      <c r="A315" s="645"/>
      <c r="B315" s="411"/>
      <c r="C315" s="411"/>
      <c r="D315" s="411"/>
      <c r="E315" s="412"/>
      <c r="F315" s="646"/>
      <c r="G315" s="411"/>
      <c r="H315" s="411"/>
      <c r="I315" s="411"/>
      <c r="J315" s="412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" customHeight="1">
      <c r="A316" s="420"/>
      <c r="B316" s="399"/>
      <c r="C316" s="399"/>
      <c r="D316" s="399"/>
      <c r="E316" s="425"/>
      <c r="F316" s="420"/>
      <c r="G316" s="399"/>
      <c r="H316" s="399"/>
      <c r="I316" s="399"/>
      <c r="J316" s="42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" customHeight="1">
      <c r="A317" s="420"/>
      <c r="B317" s="399"/>
      <c r="C317" s="399"/>
      <c r="D317" s="399"/>
      <c r="E317" s="425"/>
      <c r="F317" s="420"/>
      <c r="G317" s="399"/>
      <c r="H317" s="399"/>
      <c r="I317" s="399"/>
      <c r="J317" s="42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" customHeight="1">
      <c r="A318" s="420"/>
      <c r="B318" s="399"/>
      <c r="C318" s="399"/>
      <c r="D318" s="399"/>
      <c r="E318" s="425"/>
      <c r="F318" s="420"/>
      <c r="G318" s="399"/>
      <c r="H318" s="399"/>
      <c r="I318" s="399"/>
      <c r="J318" s="42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" customHeight="1">
      <c r="A319" s="420"/>
      <c r="B319" s="399"/>
      <c r="C319" s="399"/>
      <c r="D319" s="399"/>
      <c r="E319" s="425"/>
      <c r="F319" s="420"/>
      <c r="G319" s="399"/>
      <c r="H319" s="399"/>
      <c r="I319" s="399"/>
      <c r="J319" s="42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" customHeight="1">
      <c r="A320" s="420"/>
      <c r="B320" s="399"/>
      <c r="C320" s="399"/>
      <c r="D320" s="399"/>
      <c r="E320" s="425"/>
      <c r="F320" s="420"/>
      <c r="G320" s="399"/>
      <c r="H320" s="399"/>
      <c r="I320" s="399"/>
      <c r="J320" s="42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" customHeight="1">
      <c r="A321" s="421"/>
      <c r="B321" s="402"/>
      <c r="C321" s="402"/>
      <c r="D321" s="402"/>
      <c r="E321" s="427"/>
      <c r="F321" s="421"/>
      <c r="G321" s="402"/>
      <c r="H321" s="402"/>
      <c r="I321" s="402"/>
      <c r="J321" s="427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" customHeight="1">
      <c r="A323" s="19" t="s">
        <v>241</v>
      </c>
      <c r="B323" s="19"/>
      <c r="C323" s="641"/>
      <c r="D323" s="376"/>
      <c r="E323" s="376"/>
      <c r="F323" s="376"/>
      <c r="G323" s="376"/>
      <c r="H323" s="376"/>
      <c r="I323" s="376"/>
      <c r="J323" s="376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" customHeight="1">
      <c r="A324" s="19" t="s">
        <v>242</v>
      </c>
      <c r="B324" s="19"/>
      <c r="C324" s="642"/>
      <c r="D324" s="402"/>
      <c r="E324" s="402"/>
      <c r="F324" s="402"/>
      <c r="G324" s="402"/>
      <c r="H324" s="402"/>
      <c r="I324" s="402"/>
      <c r="J324" s="402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" customHeight="1">
      <c r="A325" s="643" t="s">
        <v>243</v>
      </c>
      <c r="B325" s="407"/>
      <c r="C325" s="407"/>
      <c r="D325" s="407"/>
      <c r="E325" s="409"/>
      <c r="F325" s="644" t="s">
        <v>244</v>
      </c>
      <c r="G325" s="407"/>
      <c r="H325" s="407"/>
      <c r="I325" s="407"/>
      <c r="J325" s="409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" customHeight="1">
      <c r="A326" s="645"/>
      <c r="B326" s="411"/>
      <c r="C326" s="411"/>
      <c r="D326" s="411"/>
      <c r="E326" s="412"/>
      <c r="F326" s="646"/>
      <c r="G326" s="411"/>
      <c r="H326" s="411"/>
      <c r="I326" s="411"/>
      <c r="J326" s="412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" customHeight="1">
      <c r="A327" s="420"/>
      <c r="B327" s="399"/>
      <c r="C327" s="399"/>
      <c r="D327" s="399"/>
      <c r="E327" s="425"/>
      <c r="F327" s="420"/>
      <c r="G327" s="399"/>
      <c r="H327" s="399"/>
      <c r="I327" s="399"/>
      <c r="J327" s="42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" customHeight="1">
      <c r="A328" s="420"/>
      <c r="B328" s="399"/>
      <c r="C328" s="399"/>
      <c r="D328" s="399"/>
      <c r="E328" s="425"/>
      <c r="F328" s="420"/>
      <c r="G328" s="399"/>
      <c r="H328" s="399"/>
      <c r="I328" s="399"/>
      <c r="J328" s="42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" customHeight="1">
      <c r="A329" s="420"/>
      <c r="B329" s="399"/>
      <c r="C329" s="399"/>
      <c r="D329" s="399"/>
      <c r="E329" s="425"/>
      <c r="F329" s="420"/>
      <c r="G329" s="399"/>
      <c r="H329" s="399"/>
      <c r="I329" s="399"/>
      <c r="J329" s="42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" customHeight="1">
      <c r="A330" s="420"/>
      <c r="B330" s="399"/>
      <c r="C330" s="399"/>
      <c r="D330" s="399"/>
      <c r="E330" s="425"/>
      <c r="F330" s="420"/>
      <c r="G330" s="399"/>
      <c r="H330" s="399"/>
      <c r="I330" s="399"/>
      <c r="J330" s="42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" customHeight="1">
      <c r="A331" s="420"/>
      <c r="B331" s="399"/>
      <c r="C331" s="399"/>
      <c r="D331" s="399"/>
      <c r="E331" s="425"/>
      <c r="F331" s="420"/>
      <c r="G331" s="399"/>
      <c r="H331" s="399"/>
      <c r="I331" s="399"/>
      <c r="J331" s="42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" customHeight="1">
      <c r="A332" s="421"/>
      <c r="B332" s="402"/>
      <c r="C332" s="402"/>
      <c r="D332" s="402"/>
      <c r="E332" s="427"/>
      <c r="F332" s="421"/>
      <c r="G332" s="402"/>
      <c r="H332" s="402"/>
      <c r="I332" s="402"/>
      <c r="J332" s="427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" customHeight="1">
      <c r="A334" s="19" t="s">
        <v>241</v>
      </c>
      <c r="B334" s="19"/>
      <c r="C334" s="641"/>
      <c r="D334" s="376"/>
      <c r="E334" s="376"/>
      <c r="F334" s="376"/>
      <c r="G334" s="376"/>
      <c r="H334" s="376"/>
      <c r="I334" s="376"/>
      <c r="J334" s="376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" customHeight="1">
      <c r="A335" s="19" t="s">
        <v>242</v>
      </c>
      <c r="B335" s="19"/>
      <c r="C335" s="642"/>
      <c r="D335" s="402"/>
      <c r="E335" s="402"/>
      <c r="F335" s="402"/>
      <c r="G335" s="402"/>
      <c r="H335" s="402"/>
      <c r="I335" s="402"/>
      <c r="J335" s="402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" customHeight="1">
      <c r="A336" s="643" t="s">
        <v>243</v>
      </c>
      <c r="B336" s="407"/>
      <c r="C336" s="407"/>
      <c r="D336" s="407"/>
      <c r="E336" s="409"/>
      <c r="F336" s="644" t="s">
        <v>244</v>
      </c>
      <c r="G336" s="407"/>
      <c r="H336" s="407"/>
      <c r="I336" s="407"/>
      <c r="J336" s="409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" customHeight="1">
      <c r="A337" s="645"/>
      <c r="B337" s="411"/>
      <c r="C337" s="411"/>
      <c r="D337" s="411"/>
      <c r="E337" s="412"/>
      <c r="F337" s="646"/>
      <c r="G337" s="411"/>
      <c r="H337" s="411"/>
      <c r="I337" s="411"/>
      <c r="J337" s="412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" customHeight="1">
      <c r="A338" s="420"/>
      <c r="B338" s="399"/>
      <c r="C338" s="399"/>
      <c r="D338" s="399"/>
      <c r="E338" s="425"/>
      <c r="F338" s="420"/>
      <c r="G338" s="399"/>
      <c r="H338" s="399"/>
      <c r="I338" s="399"/>
      <c r="J338" s="42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" customHeight="1">
      <c r="A339" s="420"/>
      <c r="B339" s="399"/>
      <c r="C339" s="399"/>
      <c r="D339" s="399"/>
      <c r="E339" s="425"/>
      <c r="F339" s="420"/>
      <c r="G339" s="399"/>
      <c r="H339" s="399"/>
      <c r="I339" s="399"/>
      <c r="J339" s="42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" customHeight="1">
      <c r="A340" s="420"/>
      <c r="B340" s="399"/>
      <c r="C340" s="399"/>
      <c r="D340" s="399"/>
      <c r="E340" s="425"/>
      <c r="F340" s="420"/>
      <c r="G340" s="399"/>
      <c r="H340" s="399"/>
      <c r="I340" s="399"/>
      <c r="J340" s="42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" customHeight="1">
      <c r="A341" s="420"/>
      <c r="B341" s="399"/>
      <c r="C341" s="399"/>
      <c r="D341" s="399"/>
      <c r="E341" s="425"/>
      <c r="F341" s="420"/>
      <c r="G341" s="399"/>
      <c r="H341" s="399"/>
      <c r="I341" s="399"/>
      <c r="J341" s="42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" customHeight="1">
      <c r="A342" s="420"/>
      <c r="B342" s="399"/>
      <c r="C342" s="399"/>
      <c r="D342" s="399"/>
      <c r="E342" s="425"/>
      <c r="F342" s="420"/>
      <c r="G342" s="399"/>
      <c r="H342" s="399"/>
      <c r="I342" s="399"/>
      <c r="J342" s="42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" customHeight="1">
      <c r="A343" s="421"/>
      <c r="B343" s="402"/>
      <c r="C343" s="402"/>
      <c r="D343" s="402"/>
      <c r="E343" s="427"/>
      <c r="F343" s="421"/>
      <c r="G343" s="402"/>
      <c r="H343" s="402"/>
      <c r="I343" s="402"/>
      <c r="J343" s="427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" customHeight="1">
      <c r="A345" s="19" t="s">
        <v>241</v>
      </c>
      <c r="B345" s="19"/>
      <c r="C345" s="641"/>
      <c r="D345" s="376"/>
      <c r="E345" s="376"/>
      <c r="F345" s="376"/>
      <c r="G345" s="376"/>
      <c r="H345" s="376"/>
      <c r="I345" s="376"/>
      <c r="J345" s="376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" customHeight="1">
      <c r="A346" s="19" t="s">
        <v>242</v>
      </c>
      <c r="B346" s="19"/>
      <c r="C346" s="642"/>
      <c r="D346" s="402"/>
      <c r="E346" s="402"/>
      <c r="F346" s="402"/>
      <c r="G346" s="402"/>
      <c r="H346" s="402"/>
      <c r="I346" s="402"/>
      <c r="J346" s="402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" customHeight="1">
      <c r="A347" s="643" t="s">
        <v>243</v>
      </c>
      <c r="B347" s="407"/>
      <c r="C347" s="407"/>
      <c r="D347" s="407"/>
      <c r="E347" s="409"/>
      <c r="F347" s="644" t="s">
        <v>244</v>
      </c>
      <c r="G347" s="407"/>
      <c r="H347" s="407"/>
      <c r="I347" s="407"/>
      <c r="J347" s="409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" customHeight="1">
      <c r="A348" s="645"/>
      <c r="B348" s="411"/>
      <c r="C348" s="411"/>
      <c r="D348" s="411"/>
      <c r="E348" s="412"/>
      <c r="F348" s="646"/>
      <c r="G348" s="411"/>
      <c r="H348" s="411"/>
      <c r="I348" s="411"/>
      <c r="J348" s="412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" customHeight="1">
      <c r="A349" s="420"/>
      <c r="B349" s="399"/>
      <c r="C349" s="399"/>
      <c r="D349" s="399"/>
      <c r="E349" s="425"/>
      <c r="F349" s="420"/>
      <c r="G349" s="399"/>
      <c r="H349" s="399"/>
      <c r="I349" s="399"/>
      <c r="J349" s="42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" customHeight="1">
      <c r="A350" s="420"/>
      <c r="B350" s="399"/>
      <c r="C350" s="399"/>
      <c r="D350" s="399"/>
      <c r="E350" s="425"/>
      <c r="F350" s="420"/>
      <c r="G350" s="399"/>
      <c r="H350" s="399"/>
      <c r="I350" s="399"/>
      <c r="J350" s="42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" customHeight="1">
      <c r="A351" s="420"/>
      <c r="B351" s="399"/>
      <c r="C351" s="399"/>
      <c r="D351" s="399"/>
      <c r="E351" s="425"/>
      <c r="F351" s="420"/>
      <c r="G351" s="399"/>
      <c r="H351" s="399"/>
      <c r="I351" s="399"/>
      <c r="J351" s="42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" customHeight="1">
      <c r="A352" s="420"/>
      <c r="B352" s="399"/>
      <c r="C352" s="399"/>
      <c r="D352" s="399"/>
      <c r="E352" s="425"/>
      <c r="F352" s="420"/>
      <c r="G352" s="399"/>
      <c r="H352" s="399"/>
      <c r="I352" s="399"/>
      <c r="J352" s="42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" customHeight="1">
      <c r="A353" s="420"/>
      <c r="B353" s="399"/>
      <c r="C353" s="399"/>
      <c r="D353" s="399"/>
      <c r="E353" s="425"/>
      <c r="F353" s="420"/>
      <c r="G353" s="399"/>
      <c r="H353" s="399"/>
      <c r="I353" s="399"/>
      <c r="J353" s="42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" customHeight="1">
      <c r="A354" s="421"/>
      <c r="B354" s="402"/>
      <c r="C354" s="402"/>
      <c r="D354" s="402"/>
      <c r="E354" s="427"/>
      <c r="F354" s="421"/>
      <c r="G354" s="402"/>
      <c r="H354" s="402"/>
      <c r="I354" s="402"/>
      <c r="J354" s="427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" customHeight="1">
      <c r="A356" s="19" t="s">
        <v>241</v>
      </c>
      <c r="B356" s="19"/>
      <c r="C356" s="641"/>
      <c r="D356" s="376"/>
      <c r="E356" s="376"/>
      <c r="F356" s="376"/>
      <c r="G356" s="376"/>
      <c r="H356" s="376"/>
      <c r="I356" s="376"/>
      <c r="J356" s="376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" customHeight="1">
      <c r="A357" s="19" t="s">
        <v>242</v>
      </c>
      <c r="B357" s="19"/>
      <c r="C357" s="642"/>
      <c r="D357" s="402"/>
      <c r="E357" s="402"/>
      <c r="F357" s="402"/>
      <c r="G357" s="402"/>
      <c r="H357" s="402"/>
      <c r="I357" s="402"/>
      <c r="J357" s="402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" customHeight="1">
      <c r="A358" s="643" t="s">
        <v>243</v>
      </c>
      <c r="B358" s="407"/>
      <c r="C358" s="407"/>
      <c r="D358" s="407"/>
      <c r="E358" s="409"/>
      <c r="F358" s="644" t="s">
        <v>244</v>
      </c>
      <c r="G358" s="407"/>
      <c r="H358" s="407"/>
      <c r="I358" s="407"/>
      <c r="J358" s="409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" customHeight="1">
      <c r="A359" s="645"/>
      <c r="B359" s="411"/>
      <c r="C359" s="411"/>
      <c r="D359" s="411"/>
      <c r="E359" s="412"/>
      <c r="F359" s="646"/>
      <c r="G359" s="411"/>
      <c r="H359" s="411"/>
      <c r="I359" s="411"/>
      <c r="J359" s="412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" customHeight="1">
      <c r="A360" s="420"/>
      <c r="B360" s="399"/>
      <c r="C360" s="399"/>
      <c r="D360" s="399"/>
      <c r="E360" s="425"/>
      <c r="F360" s="420"/>
      <c r="G360" s="399"/>
      <c r="H360" s="399"/>
      <c r="I360" s="399"/>
      <c r="J360" s="42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" customHeight="1">
      <c r="A361" s="420"/>
      <c r="B361" s="399"/>
      <c r="C361" s="399"/>
      <c r="D361" s="399"/>
      <c r="E361" s="425"/>
      <c r="F361" s="420"/>
      <c r="G361" s="399"/>
      <c r="H361" s="399"/>
      <c r="I361" s="399"/>
      <c r="J361" s="42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" customHeight="1">
      <c r="A362" s="420"/>
      <c r="B362" s="399"/>
      <c r="C362" s="399"/>
      <c r="D362" s="399"/>
      <c r="E362" s="425"/>
      <c r="F362" s="420"/>
      <c r="G362" s="399"/>
      <c r="H362" s="399"/>
      <c r="I362" s="399"/>
      <c r="J362" s="42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" customHeight="1">
      <c r="A363" s="420"/>
      <c r="B363" s="399"/>
      <c r="C363" s="399"/>
      <c r="D363" s="399"/>
      <c r="E363" s="425"/>
      <c r="F363" s="420"/>
      <c r="G363" s="399"/>
      <c r="H363" s="399"/>
      <c r="I363" s="399"/>
      <c r="J363" s="42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" customHeight="1">
      <c r="A364" s="420"/>
      <c r="B364" s="399"/>
      <c r="C364" s="399"/>
      <c r="D364" s="399"/>
      <c r="E364" s="425"/>
      <c r="F364" s="420"/>
      <c r="G364" s="399"/>
      <c r="H364" s="399"/>
      <c r="I364" s="399"/>
      <c r="J364" s="42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" customHeight="1">
      <c r="A365" s="421"/>
      <c r="B365" s="402"/>
      <c r="C365" s="402"/>
      <c r="D365" s="402"/>
      <c r="E365" s="427"/>
      <c r="F365" s="421"/>
      <c r="G365" s="402"/>
      <c r="H365" s="402"/>
      <c r="I365" s="402"/>
      <c r="J365" s="427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" customHeight="1">
      <c r="A367" s="19" t="s">
        <v>241</v>
      </c>
      <c r="B367" s="19"/>
      <c r="C367" s="641"/>
      <c r="D367" s="376"/>
      <c r="E367" s="376"/>
      <c r="F367" s="376"/>
      <c r="G367" s="376"/>
      <c r="H367" s="376"/>
      <c r="I367" s="376"/>
      <c r="J367" s="376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" customHeight="1">
      <c r="A368" s="19" t="s">
        <v>242</v>
      </c>
      <c r="B368" s="19"/>
      <c r="C368" s="642"/>
      <c r="D368" s="402"/>
      <c r="E368" s="402"/>
      <c r="F368" s="402"/>
      <c r="G368" s="402"/>
      <c r="H368" s="402"/>
      <c r="I368" s="402"/>
      <c r="J368" s="402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" customHeight="1">
      <c r="A369" s="643" t="s">
        <v>243</v>
      </c>
      <c r="B369" s="407"/>
      <c r="C369" s="407"/>
      <c r="D369" s="407"/>
      <c r="E369" s="409"/>
      <c r="F369" s="644" t="s">
        <v>244</v>
      </c>
      <c r="G369" s="407"/>
      <c r="H369" s="407"/>
      <c r="I369" s="407"/>
      <c r="J369" s="409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" customHeight="1">
      <c r="A370" s="645"/>
      <c r="B370" s="411"/>
      <c r="C370" s="411"/>
      <c r="D370" s="411"/>
      <c r="E370" s="412"/>
      <c r="F370" s="646"/>
      <c r="G370" s="411"/>
      <c r="H370" s="411"/>
      <c r="I370" s="411"/>
      <c r="J370" s="412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" customHeight="1">
      <c r="A371" s="420"/>
      <c r="B371" s="399"/>
      <c r="C371" s="399"/>
      <c r="D371" s="399"/>
      <c r="E371" s="425"/>
      <c r="F371" s="420"/>
      <c r="G371" s="399"/>
      <c r="H371" s="399"/>
      <c r="I371" s="399"/>
      <c r="J371" s="42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" customHeight="1">
      <c r="A372" s="420"/>
      <c r="B372" s="399"/>
      <c r="C372" s="399"/>
      <c r="D372" s="399"/>
      <c r="E372" s="425"/>
      <c r="F372" s="420"/>
      <c r="G372" s="399"/>
      <c r="H372" s="399"/>
      <c r="I372" s="399"/>
      <c r="J372" s="42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" customHeight="1">
      <c r="A373" s="420"/>
      <c r="B373" s="399"/>
      <c r="C373" s="399"/>
      <c r="D373" s="399"/>
      <c r="E373" s="425"/>
      <c r="F373" s="420"/>
      <c r="G373" s="399"/>
      <c r="H373" s="399"/>
      <c r="I373" s="399"/>
      <c r="J373" s="42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" customHeight="1">
      <c r="A374" s="420"/>
      <c r="B374" s="399"/>
      <c r="C374" s="399"/>
      <c r="D374" s="399"/>
      <c r="E374" s="425"/>
      <c r="F374" s="420"/>
      <c r="G374" s="399"/>
      <c r="H374" s="399"/>
      <c r="I374" s="399"/>
      <c r="J374" s="42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" customHeight="1">
      <c r="A375" s="420"/>
      <c r="B375" s="399"/>
      <c r="C375" s="399"/>
      <c r="D375" s="399"/>
      <c r="E375" s="425"/>
      <c r="F375" s="420"/>
      <c r="G375" s="399"/>
      <c r="H375" s="399"/>
      <c r="I375" s="399"/>
      <c r="J375" s="42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" customHeight="1">
      <c r="A376" s="421"/>
      <c r="B376" s="402"/>
      <c r="C376" s="402"/>
      <c r="D376" s="402"/>
      <c r="E376" s="427"/>
      <c r="F376" s="421"/>
      <c r="G376" s="402"/>
      <c r="H376" s="402"/>
      <c r="I376" s="402"/>
      <c r="J376" s="427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" customHeight="1">
      <c r="A378" s="19" t="s">
        <v>241</v>
      </c>
      <c r="B378" s="19"/>
      <c r="C378" s="641"/>
      <c r="D378" s="376"/>
      <c r="E378" s="376"/>
      <c r="F378" s="376"/>
      <c r="G378" s="376"/>
      <c r="H378" s="376"/>
      <c r="I378" s="376"/>
      <c r="J378" s="376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" customHeight="1">
      <c r="A379" s="19" t="s">
        <v>242</v>
      </c>
      <c r="B379" s="19"/>
      <c r="C379" s="642"/>
      <c r="D379" s="402"/>
      <c r="E379" s="402"/>
      <c r="F379" s="402"/>
      <c r="G379" s="402"/>
      <c r="H379" s="402"/>
      <c r="I379" s="402"/>
      <c r="J379" s="402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" customHeight="1">
      <c r="A380" s="643" t="s">
        <v>243</v>
      </c>
      <c r="B380" s="407"/>
      <c r="C380" s="407"/>
      <c r="D380" s="407"/>
      <c r="E380" s="409"/>
      <c r="F380" s="644" t="s">
        <v>244</v>
      </c>
      <c r="G380" s="407"/>
      <c r="H380" s="407"/>
      <c r="I380" s="407"/>
      <c r="J380" s="409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" customHeight="1">
      <c r="A381" s="645"/>
      <c r="B381" s="411"/>
      <c r="C381" s="411"/>
      <c r="D381" s="411"/>
      <c r="E381" s="412"/>
      <c r="F381" s="646"/>
      <c r="G381" s="411"/>
      <c r="H381" s="411"/>
      <c r="I381" s="411"/>
      <c r="J381" s="412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" customHeight="1">
      <c r="A382" s="420"/>
      <c r="B382" s="399"/>
      <c r="C382" s="399"/>
      <c r="D382" s="399"/>
      <c r="E382" s="425"/>
      <c r="F382" s="420"/>
      <c r="G382" s="399"/>
      <c r="H382" s="399"/>
      <c r="I382" s="399"/>
      <c r="J382" s="42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" customHeight="1">
      <c r="A383" s="420"/>
      <c r="B383" s="399"/>
      <c r="C383" s="399"/>
      <c r="D383" s="399"/>
      <c r="E383" s="425"/>
      <c r="F383" s="420"/>
      <c r="G383" s="399"/>
      <c r="H383" s="399"/>
      <c r="I383" s="399"/>
      <c r="J383" s="42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" customHeight="1">
      <c r="A384" s="420"/>
      <c r="B384" s="399"/>
      <c r="C384" s="399"/>
      <c r="D384" s="399"/>
      <c r="E384" s="425"/>
      <c r="F384" s="420"/>
      <c r="G384" s="399"/>
      <c r="H384" s="399"/>
      <c r="I384" s="399"/>
      <c r="J384" s="42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" customHeight="1">
      <c r="A385" s="420"/>
      <c r="B385" s="399"/>
      <c r="C385" s="399"/>
      <c r="D385" s="399"/>
      <c r="E385" s="425"/>
      <c r="F385" s="420"/>
      <c r="G385" s="399"/>
      <c r="H385" s="399"/>
      <c r="I385" s="399"/>
      <c r="J385" s="42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" customHeight="1">
      <c r="A386" s="420"/>
      <c r="B386" s="399"/>
      <c r="C386" s="399"/>
      <c r="D386" s="399"/>
      <c r="E386" s="425"/>
      <c r="F386" s="420"/>
      <c r="G386" s="399"/>
      <c r="H386" s="399"/>
      <c r="I386" s="399"/>
      <c r="J386" s="42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" customHeight="1">
      <c r="A387" s="421"/>
      <c r="B387" s="402"/>
      <c r="C387" s="402"/>
      <c r="D387" s="402"/>
      <c r="E387" s="427"/>
      <c r="F387" s="421"/>
      <c r="G387" s="402"/>
      <c r="H387" s="402"/>
      <c r="I387" s="402"/>
      <c r="J387" s="427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/>
    <row r="582" spans="1:26" ht="15.75" customHeight="1"/>
    <row r="583" spans="1:26" ht="15.75" customHeight="1"/>
    <row r="584" spans="1:26" ht="15.75" customHeight="1"/>
    <row r="585" spans="1:26" ht="15.75" customHeight="1"/>
    <row r="586" spans="1:26" ht="15.75" customHeight="1"/>
    <row r="587" spans="1:26" ht="15.75" customHeight="1"/>
    <row r="588" spans="1:26" ht="15.75" customHeight="1"/>
    <row r="589" spans="1:26" ht="15.75" customHeight="1"/>
    <row r="590" spans="1:26" ht="15.75" customHeight="1"/>
    <row r="591" spans="1:26" ht="15.75" customHeight="1"/>
    <row r="592" spans="1:26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1">
    <mergeCell ref="A370:E376"/>
    <mergeCell ref="F370:J376"/>
    <mergeCell ref="A381:E387"/>
    <mergeCell ref="F381:J387"/>
    <mergeCell ref="A359:E365"/>
    <mergeCell ref="F359:J365"/>
    <mergeCell ref="A380:E380"/>
    <mergeCell ref="F380:J380"/>
    <mergeCell ref="C378:J378"/>
    <mergeCell ref="C379:J379"/>
    <mergeCell ref="C257:J257"/>
    <mergeCell ref="C258:J258"/>
    <mergeCell ref="A259:E259"/>
    <mergeCell ref="F259:J259"/>
    <mergeCell ref="A326:E332"/>
    <mergeCell ref="F326:J332"/>
    <mergeCell ref="A337:E343"/>
    <mergeCell ref="F337:J343"/>
    <mergeCell ref="A348:E354"/>
    <mergeCell ref="F348:J354"/>
    <mergeCell ref="A18:E24"/>
    <mergeCell ref="F18:J24"/>
    <mergeCell ref="A29:E35"/>
    <mergeCell ref="F29:J35"/>
    <mergeCell ref="A40:E46"/>
    <mergeCell ref="F40:J46"/>
    <mergeCell ref="A51:E57"/>
    <mergeCell ref="F51:J57"/>
    <mergeCell ref="C49:J49"/>
    <mergeCell ref="A50:E50"/>
    <mergeCell ref="F50:J50"/>
    <mergeCell ref="C313:J313"/>
    <mergeCell ref="A314:E314"/>
    <mergeCell ref="F314:J314"/>
    <mergeCell ref="A62:E68"/>
    <mergeCell ref="F62:J68"/>
    <mergeCell ref="A73:E79"/>
    <mergeCell ref="F73:J79"/>
    <mergeCell ref="A84:E90"/>
    <mergeCell ref="F84:J90"/>
    <mergeCell ref="A95:E101"/>
    <mergeCell ref="F95:J101"/>
    <mergeCell ref="A106:E112"/>
    <mergeCell ref="F106:J112"/>
    <mergeCell ref="C103:J103"/>
    <mergeCell ref="C104:J104"/>
    <mergeCell ref="A105:E105"/>
    <mergeCell ref="F105:J105"/>
    <mergeCell ref="A172:E178"/>
    <mergeCell ref="F172:J178"/>
    <mergeCell ref="A183:E189"/>
    <mergeCell ref="F183:J189"/>
    <mergeCell ref="A194:E200"/>
    <mergeCell ref="F194:J200"/>
    <mergeCell ref="A260:E266"/>
    <mergeCell ref="C357:J357"/>
    <mergeCell ref="A358:E358"/>
    <mergeCell ref="F358:J358"/>
    <mergeCell ref="C367:J367"/>
    <mergeCell ref="C368:J368"/>
    <mergeCell ref="A369:E369"/>
    <mergeCell ref="F369:J369"/>
    <mergeCell ref="C334:J334"/>
    <mergeCell ref="C335:J335"/>
    <mergeCell ref="A336:E336"/>
    <mergeCell ref="F336:J336"/>
    <mergeCell ref="C345:J345"/>
    <mergeCell ref="C346:J346"/>
    <mergeCell ref="A347:E347"/>
    <mergeCell ref="F347:J347"/>
    <mergeCell ref="C356:J356"/>
    <mergeCell ref="C323:J323"/>
    <mergeCell ref="C324:J324"/>
    <mergeCell ref="A325:E325"/>
    <mergeCell ref="F325:J325"/>
    <mergeCell ref="A304:E310"/>
    <mergeCell ref="F304:J310"/>
    <mergeCell ref="A315:E321"/>
    <mergeCell ref="F315:J321"/>
    <mergeCell ref="C280:J280"/>
    <mergeCell ref="A281:E281"/>
    <mergeCell ref="F281:J281"/>
    <mergeCell ref="C290:J290"/>
    <mergeCell ref="C291:J291"/>
    <mergeCell ref="A292:E292"/>
    <mergeCell ref="F292:J292"/>
    <mergeCell ref="C301:J301"/>
    <mergeCell ref="C302:J302"/>
    <mergeCell ref="A293:E299"/>
    <mergeCell ref="F293:J299"/>
    <mergeCell ref="A282:E288"/>
    <mergeCell ref="F282:J288"/>
    <mergeCell ref="A303:E303"/>
    <mergeCell ref="F303:J303"/>
    <mergeCell ref="C312:J312"/>
    <mergeCell ref="C268:J268"/>
    <mergeCell ref="C269:J269"/>
    <mergeCell ref="A270:E270"/>
    <mergeCell ref="F270:J270"/>
    <mergeCell ref="C279:J279"/>
    <mergeCell ref="A226:E226"/>
    <mergeCell ref="F226:J226"/>
    <mergeCell ref="C235:J235"/>
    <mergeCell ref="C236:J236"/>
    <mergeCell ref="A237:E237"/>
    <mergeCell ref="F237:J237"/>
    <mergeCell ref="C246:J246"/>
    <mergeCell ref="C247:J247"/>
    <mergeCell ref="A248:E248"/>
    <mergeCell ref="F248:J248"/>
    <mergeCell ref="F260:J266"/>
    <mergeCell ref="A271:E277"/>
    <mergeCell ref="F271:J277"/>
    <mergeCell ref="A227:E233"/>
    <mergeCell ref="F227:J233"/>
    <mergeCell ref="A238:E244"/>
    <mergeCell ref="F238:J244"/>
    <mergeCell ref="A249:E255"/>
    <mergeCell ref="F249:J255"/>
    <mergeCell ref="C203:J203"/>
    <mergeCell ref="A204:E204"/>
    <mergeCell ref="F204:J204"/>
    <mergeCell ref="C213:J213"/>
    <mergeCell ref="C214:J214"/>
    <mergeCell ref="A215:E215"/>
    <mergeCell ref="F215:J215"/>
    <mergeCell ref="C224:J224"/>
    <mergeCell ref="C225:J225"/>
    <mergeCell ref="A205:E211"/>
    <mergeCell ref="F205:J211"/>
    <mergeCell ref="A216:E222"/>
    <mergeCell ref="F216:J222"/>
    <mergeCell ref="C180:J180"/>
    <mergeCell ref="C181:J181"/>
    <mergeCell ref="A182:E182"/>
    <mergeCell ref="F182:J182"/>
    <mergeCell ref="C191:J191"/>
    <mergeCell ref="C192:J192"/>
    <mergeCell ref="A193:E193"/>
    <mergeCell ref="F193:J193"/>
    <mergeCell ref="C202:J202"/>
    <mergeCell ref="A149:E149"/>
    <mergeCell ref="F149:J149"/>
    <mergeCell ref="C158:J158"/>
    <mergeCell ref="C159:J159"/>
    <mergeCell ref="A160:E160"/>
    <mergeCell ref="F160:J160"/>
    <mergeCell ref="C169:J169"/>
    <mergeCell ref="C170:J170"/>
    <mergeCell ref="A171:E171"/>
    <mergeCell ref="F171:J171"/>
    <mergeCell ref="A150:E156"/>
    <mergeCell ref="F150:J156"/>
    <mergeCell ref="A161:E167"/>
    <mergeCell ref="F161:J167"/>
    <mergeCell ref="C126:J126"/>
    <mergeCell ref="A127:E127"/>
    <mergeCell ref="F127:J127"/>
    <mergeCell ref="C136:J136"/>
    <mergeCell ref="C137:J137"/>
    <mergeCell ref="A138:E138"/>
    <mergeCell ref="F138:J138"/>
    <mergeCell ref="C147:J147"/>
    <mergeCell ref="C148:J148"/>
    <mergeCell ref="A128:E134"/>
    <mergeCell ref="F128:J134"/>
    <mergeCell ref="A139:E145"/>
    <mergeCell ref="F139:J145"/>
    <mergeCell ref="C114:J114"/>
    <mergeCell ref="C115:J115"/>
    <mergeCell ref="A116:E116"/>
    <mergeCell ref="F116:J116"/>
    <mergeCell ref="C125:J125"/>
    <mergeCell ref="A72:E72"/>
    <mergeCell ref="F72:J72"/>
    <mergeCell ref="C81:J81"/>
    <mergeCell ref="C82:J82"/>
    <mergeCell ref="A83:E83"/>
    <mergeCell ref="F83:J83"/>
    <mergeCell ref="C92:J92"/>
    <mergeCell ref="C93:J93"/>
    <mergeCell ref="A94:E94"/>
    <mergeCell ref="F94:J94"/>
    <mergeCell ref="A117:E123"/>
    <mergeCell ref="F117:J123"/>
    <mergeCell ref="C59:J59"/>
    <mergeCell ref="C60:J60"/>
    <mergeCell ref="A61:E61"/>
    <mergeCell ref="F61:J61"/>
    <mergeCell ref="C70:J70"/>
    <mergeCell ref="C71:J71"/>
    <mergeCell ref="C26:J26"/>
    <mergeCell ref="C27:J27"/>
    <mergeCell ref="A28:E28"/>
    <mergeCell ref="F28:J28"/>
    <mergeCell ref="C37:J37"/>
    <mergeCell ref="C38:J38"/>
    <mergeCell ref="A39:E39"/>
    <mergeCell ref="F39:J39"/>
    <mergeCell ref="C48:J48"/>
    <mergeCell ref="B2:I2"/>
    <mergeCell ref="C4:J4"/>
    <mergeCell ref="C5:J5"/>
    <mergeCell ref="A6:E6"/>
    <mergeCell ref="F6:J6"/>
    <mergeCell ref="C15:J15"/>
    <mergeCell ref="C16:J16"/>
    <mergeCell ref="A17:E17"/>
    <mergeCell ref="F17:J17"/>
    <mergeCell ref="A7:E13"/>
    <mergeCell ref="F7:J13"/>
  </mergeCells>
  <printOptions horizontalCentered="1"/>
  <pageMargins left="0" right="0" top="0" bottom="0" header="0" footer="0"/>
  <pageSetup fitToHeight="0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</sheetPr>
  <dimension ref="A1:AA1000"/>
  <sheetViews>
    <sheetView showGridLines="0" workbookViewId="0"/>
  </sheetViews>
  <sheetFormatPr baseColWidth="10" defaultColWidth="14.5" defaultRowHeight="15" customHeight="1"/>
  <cols>
    <col min="1" max="1" width="2.6640625" customWidth="1"/>
    <col min="2" max="26" width="5.1640625" customWidth="1"/>
    <col min="27" max="27" width="5.5" customWidth="1"/>
  </cols>
  <sheetData>
    <row r="1" spans="1:27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5" customHeight="1">
      <c r="A2" s="8"/>
      <c r="B2" s="647" t="str">
        <f>CONCATENATE("EVALUACIÓN COMUNITARIA  -  ",CARATULA!D16)</f>
        <v xml:space="preserve">EVALUACIÓN COMUNITARIA  -  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8"/>
      <c r="AA2" s="5"/>
    </row>
    <row r="3" spans="1:27" ht="3" customHeight="1">
      <c r="A3" s="5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5"/>
    </row>
    <row r="4" spans="1:27" ht="12.75" customHeight="1">
      <c r="A4" s="9"/>
      <c r="B4" s="648" t="s">
        <v>32</v>
      </c>
      <c r="C4" s="376"/>
      <c r="D4" s="376"/>
      <c r="E4" s="376"/>
      <c r="F4" s="649"/>
      <c r="G4" s="650"/>
      <c r="H4" s="650"/>
      <c r="I4" s="650"/>
      <c r="J4" s="651" t="str">
        <f>PROPER(CARATULA!D14)</f>
        <v/>
      </c>
      <c r="K4" s="650"/>
      <c r="L4" s="650"/>
      <c r="M4" s="650"/>
      <c r="N4" s="650"/>
      <c r="O4" s="650"/>
      <c r="P4" s="650"/>
      <c r="Q4" s="16"/>
      <c r="R4" s="648" t="s">
        <v>245</v>
      </c>
      <c r="S4" s="376"/>
      <c r="T4" s="651" t="s">
        <v>246</v>
      </c>
      <c r="U4" s="650"/>
      <c r="V4" s="650"/>
      <c r="W4" s="650"/>
      <c r="X4" s="650"/>
      <c r="Y4" s="9"/>
      <c r="Z4" s="9"/>
      <c r="AA4" s="5"/>
    </row>
    <row r="5" spans="1:27" ht="12.75" customHeight="1">
      <c r="A5" s="9"/>
      <c r="B5" s="648" t="s">
        <v>31</v>
      </c>
      <c r="C5" s="376"/>
      <c r="D5" s="376"/>
      <c r="E5" s="376"/>
      <c r="F5" s="652" t="str">
        <f>PROPER(CARATULA!D10)</f>
        <v/>
      </c>
      <c r="G5" s="653"/>
      <c r="H5" s="653"/>
      <c r="I5" s="653"/>
      <c r="J5" s="653"/>
      <c r="K5" s="653"/>
      <c r="L5" s="653"/>
      <c r="M5" s="653"/>
      <c r="N5" s="653"/>
      <c r="O5" s="653"/>
      <c r="P5" s="653"/>
      <c r="Q5" s="9"/>
      <c r="R5" s="9"/>
      <c r="S5" s="9"/>
      <c r="T5" s="9"/>
      <c r="U5" s="9"/>
      <c r="V5" s="9"/>
      <c r="W5" s="9"/>
      <c r="X5" s="9"/>
      <c r="Y5" s="9"/>
      <c r="Z5" s="9"/>
      <c r="AA5" s="5"/>
    </row>
    <row r="6" spans="1:27" ht="6" customHeight="1">
      <c r="A6" s="5"/>
      <c r="B6" s="10"/>
      <c r="C6" s="10"/>
      <c r="D6" s="11"/>
      <c r="E6" s="11"/>
      <c r="F6" s="12"/>
      <c r="G6" s="12"/>
      <c r="H6" s="12"/>
      <c r="I6" s="12"/>
      <c r="J6" s="12"/>
      <c r="K6" s="12"/>
      <c r="L6" s="12"/>
      <c r="M6" s="12"/>
      <c r="N6" s="11"/>
      <c r="O6" s="11"/>
      <c r="P6" s="10"/>
      <c r="Q6" s="10"/>
      <c r="R6" s="17"/>
      <c r="S6" s="17"/>
      <c r="T6" s="17"/>
      <c r="U6" s="17"/>
      <c r="V6" s="17"/>
      <c r="W6" s="17"/>
      <c r="X6" s="17"/>
      <c r="Y6" s="17"/>
      <c r="Z6" s="17"/>
      <c r="AA6" s="5"/>
    </row>
    <row r="7" spans="1:27" ht="15" customHeight="1">
      <c r="A7" s="13"/>
      <c r="B7" s="654" t="s">
        <v>247</v>
      </c>
      <c r="C7" s="655"/>
      <c r="D7" s="655"/>
      <c r="E7" s="655"/>
      <c r="F7" s="656"/>
      <c r="G7" s="654" t="s">
        <v>248</v>
      </c>
      <c r="H7" s="655"/>
      <c r="I7" s="655"/>
      <c r="J7" s="655"/>
      <c r="K7" s="656"/>
      <c r="L7" s="654" t="s">
        <v>249</v>
      </c>
      <c r="M7" s="655"/>
      <c r="N7" s="655"/>
      <c r="O7" s="655"/>
      <c r="P7" s="656"/>
      <c r="Q7" s="654" t="s">
        <v>250</v>
      </c>
      <c r="R7" s="655"/>
      <c r="S7" s="655"/>
      <c r="T7" s="655"/>
      <c r="U7" s="656"/>
      <c r="V7" s="654" t="s">
        <v>251</v>
      </c>
      <c r="W7" s="655"/>
      <c r="X7" s="655"/>
      <c r="Y7" s="655"/>
      <c r="Z7" s="657"/>
      <c r="AA7" s="5"/>
    </row>
    <row r="8" spans="1:27" ht="12" customHeight="1">
      <c r="A8" s="670" t="s">
        <v>252</v>
      </c>
      <c r="B8" s="658"/>
      <c r="C8" s="411"/>
      <c r="D8" s="411"/>
      <c r="E8" s="411"/>
      <c r="F8" s="412"/>
      <c r="G8" s="658"/>
      <c r="H8" s="411"/>
      <c r="I8" s="411"/>
      <c r="J8" s="411"/>
      <c r="K8" s="412"/>
      <c r="L8" s="658"/>
      <c r="M8" s="411"/>
      <c r="N8" s="411"/>
      <c r="O8" s="411"/>
      <c r="P8" s="412"/>
      <c r="Q8" s="658"/>
      <c r="R8" s="411"/>
      <c r="S8" s="411"/>
      <c r="T8" s="411"/>
      <c r="U8" s="412"/>
      <c r="V8" s="658"/>
      <c r="W8" s="411"/>
      <c r="X8" s="411"/>
      <c r="Y8" s="411"/>
      <c r="Z8" s="659"/>
      <c r="AA8" s="5"/>
    </row>
    <row r="9" spans="1:27" ht="12" customHeight="1">
      <c r="A9" s="671"/>
      <c r="B9" s="660"/>
      <c r="C9" s="399"/>
      <c r="D9" s="399"/>
      <c r="E9" s="399"/>
      <c r="F9" s="425"/>
      <c r="G9" s="660"/>
      <c r="H9" s="399"/>
      <c r="I9" s="399"/>
      <c r="J9" s="399"/>
      <c r="K9" s="425"/>
      <c r="L9" s="660"/>
      <c r="M9" s="399"/>
      <c r="N9" s="399"/>
      <c r="O9" s="399"/>
      <c r="P9" s="425"/>
      <c r="Q9" s="660"/>
      <c r="R9" s="399"/>
      <c r="S9" s="399"/>
      <c r="T9" s="399"/>
      <c r="U9" s="425"/>
      <c r="V9" s="660"/>
      <c r="W9" s="399"/>
      <c r="X9" s="399"/>
      <c r="Y9" s="399"/>
      <c r="Z9" s="661"/>
      <c r="AA9" s="5"/>
    </row>
    <row r="10" spans="1:27" ht="12" customHeight="1">
      <c r="A10" s="671"/>
      <c r="B10" s="660"/>
      <c r="C10" s="399"/>
      <c r="D10" s="399"/>
      <c r="E10" s="399"/>
      <c r="F10" s="425"/>
      <c r="G10" s="660"/>
      <c r="H10" s="399"/>
      <c r="I10" s="399"/>
      <c r="J10" s="399"/>
      <c r="K10" s="425"/>
      <c r="L10" s="660"/>
      <c r="M10" s="399"/>
      <c r="N10" s="399"/>
      <c r="O10" s="399"/>
      <c r="P10" s="425"/>
      <c r="Q10" s="660"/>
      <c r="R10" s="399"/>
      <c r="S10" s="399"/>
      <c r="T10" s="399"/>
      <c r="U10" s="425"/>
      <c r="V10" s="660"/>
      <c r="W10" s="399"/>
      <c r="X10" s="399"/>
      <c r="Y10" s="399"/>
      <c r="Z10" s="661"/>
      <c r="AA10" s="5"/>
    </row>
    <row r="11" spans="1:27" ht="12" customHeight="1">
      <c r="A11" s="671"/>
      <c r="B11" s="660" t="s">
        <v>253</v>
      </c>
      <c r="C11" s="399"/>
      <c r="D11" s="399"/>
      <c r="E11" s="399"/>
      <c r="F11" s="425"/>
      <c r="G11" s="660"/>
      <c r="H11" s="399"/>
      <c r="I11" s="399"/>
      <c r="J11" s="399"/>
      <c r="K11" s="425"/>
      <c r="L11" s="660"/>
      <c r="M11" s="399"/>
      <c r="N11" s="399"/>
      <c r="O11" s="399"/>
      <c r="P11" s="425"/>
      <c r="Q11" s="660"/>
      <c r="R11" s="399"/>
      <c r="S11" s="399"/>
      <c r="T11" s="399"/>
      <c r="U11" s="425"/>
      <c r="V11" s="660"/>
      <c r="W11" s="399"/>
      <c r="X11" s="399"/>
      <c r="Y11" s="399"/>
      <c r="Z11" s="661"/>
      <c r="AA11" s="5"/>
    </row>
    <row r="12" spans="1:27" ht="12" customHeight="1">
      <c r="A12" s="671"/>
      <c r="B12" s="660"/>
      <c r="C12" s="399"/>
      <c r="D12" s="399"/>
      <c r="E12" s="399"/>
      <c r="F12" s="425"/>
      <c r="G12" s="660"/>
      <c r="H12" s="399"/>
      <c r="I12" s="399"/>
      <c r="J12" s="399"/>
      <c r="K12" s="425"/>
      <c r="L12" s="660"/>
      <c r="M12" s="399"/>
      <c r="N12" s="399"/>
      <c r="O12" s="399"/>
      <c r="P12" s="425"/>
      <c r="Q12" s="660"/>
      <c r="R12" s="399"/>
      <c r="S12" s="399"/>
      <c r="T12" s="399"/>
      <c r="U12" s="425"/>
      <c r="V12" s="660"/>
      <c r="W12" s="399"/>
      <c r="X12" s="399"/>
      <c r="Y12" s="399"/>
      <c r="Z12" s="661"/>
      <c r="AA12" s="5"/>
    </row>
    <row r="13" spans="1:27" ht="12" customHeight="1">
      <c r="A13" s="671"/>
      <c r="B13" s="660"/>
      <c r="C13" s="399"/>
      <c r="D13" s="399"/>
      <c r="E13" s="399"/>
      <c r="F13" s="425"/>
      <c r="G13" s="660"/>
      <c r="H13" s="399"/>
      <c r="I13" s="399"/>
      <c r="J13" s="399"/>
      <c r="K13" s="425"/>
      <c r="L13" s="660"/>
      <c r="M13" s="399"/>
      <c r="N13" s="399"/>
      <c r="O13" s="399"/>
      <c r="P13" s="425"/>
      <c r="Q13" s="660"/>
      <c r="R13" s="399"/>
      <c r="S13" s="399"/>
      <c r="T13" s="399"/>
      <c r="U13" s="425"/>
      <c r="V13" s="660"/>
      <c r="W13" s="399"/>
      <c r="X13" s="399"/>
      <c r="Y13" s="399"/>
      <c r="Z13" s="661"/>
      <c r="AA13" s="5"/>
    </row>
    <row r="14" spans="1:27" ht="12" customHeight="1">
      <c r="A14" s="671"/>
      <c r="B14" s="660"/>
      <c r="C14" s="399"/>
      <c r="D14" s="399"/>
      <c r="E14" s="399"/>
      <c r="F14" s="425"/>
      <c r="G14" s="660"/>
      <c r="H14" s="399"/>
      <c r="I14" s="399"/>
      <c r="J14" s="399"/>
      <c r="K14" s="425"/>
      <c r="L14" s="660"/>
      <c r="M14" s="399"/>
      <c r="N14" s="399"/>
      <c r="O14" s="399"/>
      <c r="P14" s="425"/>
      <c r="Q14" s="660"/>
      <c r="R14" s="399"/>
      <c r="S14" s="399"/>
      <c r="T14" s="399"/>
      <c r="U14" s="425"/>
      <c r="V14" s="660"/>
      <c r="W14" s="399"/>
      <c r="X14" s="399"/>
      <c r="Y14" s="399"/>
      <c r="Z14" s="661"/>
      <c r="AA14" s="5"/>
    </row>
    <row r="15" spans="1:27" ht="12" customHeight="1">
      <c r="A15" s="671"/>
      <c r="B15" s="660"/>
      <c r="C15" s="399"/>
      <c r="D15" s="399"/>
      <c r="E15" s="399"/>
      <c r="F15" s="425"/>
      <c r="G15" s="660"/>
      <c r="H15" s="399"/>
      <c r="I15" s="399"/>
      <c r="J15" s="399"/>
      <c r="K15" s="425"/>
      <c r="L15" s="660"/>
      <c r="M15" s="399"/>
      <c r="N15" s="399"/>
      <c r="O15" s="399"/>
      <c r="P15" s="425"/>
      <c r="Q15" s="660"/>
      <c r="R15" s="399"/>
      <c r="S15" s="399"/>
      <c r="T15" s="399"/>
      <c r="U15" s="425"/>
      <c r="V15" s="660"/>
      <c r="W15" s="399"/>
      <c r="X15" s="399"/>
      <c r="Y15" s="399"/>
      <c r="Z15" s="661"/>
      <c r="AA15" s="5"/>
    </row>
    <row r="16" spans="1:27" ht="12" customHeight="1">
      <c r="A16" s="672"/>
      <c r="B16" s="662"/>
      <c r="C16" s="402"/>
      <c r="D16" s="402"/>
      <c r="E16" s="402"/>
      <c r="F16" s="427"/>
      <c r="G16" s="662"/>
      <c r="H16" s="402"/>
      <c r="I16" s="402"/>
      <c r="J16" s="402"/>
      <c r="K16" s="427"/>
      <c r="L16" s="662"/>
      <c r="M16" s="402"/>
      <c r="N16" s="402"/>
      <c r="O16" s="402"/>
      <c r="P16" s="427"/>
      <c r="Q16" s="662"/>
      <c r="R16" s="402"/>
      <c r="S16" s="402"/>
      <c r="T16" s="402"/>
      <c r="U16" s="427"/>
      <c r="V16" s="662"/>
      <c r="W16" s="402"/>
      <c r="X16" s="402"/>
      <c r="Y16" s="402"/>
      <c r="Z16" s="663"/>
      <c r="AA16" s="5"/>
    </row>
    <row r="17" spans="1:27" ht="12" customHeight="1">
      <c r="A17" s="670" t="s">
        <v>254</v>
      </c>
      <c r="B17" s="658"/>
      <c r="C17" s="411"/>
      <c r="D17" s="411"/>
      <c r="E17" s="411"/>
      <c r="F17" s="412"/>
      <c r="G17" s="658"/>
      <c r="H17" s="411"/>
      <c r="I17" s="411"/>
      <c r="J17" s="411"/>
      <c r="K17" s="412"/>
      <c r="L17" s="658"/>
      <c r="M17" s="411"/>
      <c r="N17" s="411"/>
      <c r="O17" s="411"/>
      <c r="P17" s="412"/>
      <c r="Q17" s="658"/>
      <c r="R17" s="411"/>
      <c r="S17" s="411"/>
      <c r="T17" s="411"/>
      <c r="U17" s="412"/>
      <c r="V17" s="658"/>
      <c r="W17" s="411"/>
      <c r="X17" s="411"/>
      <c r="Y17" s="411"/>
      <c r="Z17" s="659"/>
      <c r="AA17" s="5"/>
    </row>
    <row r="18" spans="1:27" ht="12" customHeight="1">
      <c r="A18" s="671"/>
      <c r="B18" s="660"/>
      <c r="C18" s="399"/>
      <c r="D18" s="399"/>
      <c r="E18" s="399"/>
      <c r="F18" s="425"/>
      <c r="G18" s="660"/>
      <c r="H18" s="399"/>
      <c r="I18" s="399"/>
      <c r="J18" s="399"/>
      <c r="K18" s="425"/>
      <c r="L18" s="660"/>
      <c r="M18" s="399"/>
      <c r="N18" s="399"/>
      <c r="O18" s="399"/>
      <c r="P18" s="425"/>
      <c r="Q18" s="660"/>
      <c r="R18" s="399"/>
      <c r="S18" s="399"/>
      <c r="T18" s="399"/>
      <c r="U18" s="425"/>
      <c r="V18" s="660"/>
      <c r="W18" s="399"/>
      <c r="X18" s="399"/>
      <c r="Y18" s="399"/>
      <c r="Z18" s="661"/>
      <c r="AA18" s="5"/>
    </row>
    <row r="19" spans="1:27" ht="12" customHeight="1">
      <c r="A19" s="671"/>
      <c r="B19" s="660"/>
      <c r="C19" s="399"/>
      <c r="D19" s="399"/>
      <c r="E19" s="399"/>
      <c r="F19" s="425"/>
      <c r="G19" s="660"/>
      <c r="H19" s="399"/>
      <c r="I19" s="399"/>
      <c r="J19" s="399"/>
      <c r="K19" s="425"/>
      <c r="L19" s="660"/>
      <c r="M19" s="399"/>
      <c r="N19" s="399"/>
      <c r="O19" s="399"/>
      <c r="P19" s="425"/>
      <c r="Q19" s="660"/>
      <c r="R19" s="399"/>
      <c r="S19" s="399"/>
      <c r="T19" s="399"/>
      <c r="U19" s="425"/>
      <c r="V19" s="660"/>
      <c r="W19" s="399"/>
      <c r="X19" s="399"/>
      <c r="Y19" s="399"/>
      <c r="Z19" s="661"/>
      <c r="AA19" s="5"/>
    </row>
    <row r="20" spans="1:27" ht="12" customHeight="1">
      <c r="A20" s="671"/>
      <c r="B20" s="660"/>
      <c r="C20" s="399"/>
      <c r="D20" s="399"/>
      <c r="E20" s="399"/>
      <c r="F20" s="425"/>
      <c r="G20" s="660"/>
      <c r="H20" s="399"/>
      <c r="I20" s="399"/>
      <c r="J20" s="399"/>
      <c r="K20" s="425"/>
      <c r="L20" s="660"/>
      <c r="M20" s="399"/>
      <c r="N20" s="399"/>
      <c r="O20" s="399"/>
      <c r="P20" s="425"/>
      <c r="Q20" s="660"/>
      <c r="R20" s="399"/>
      <c r="S20" s="399"/>
      <c r="T20" s="399"/>
      <c r="U20" s="425"/>
      <c r="V20" s="660"/>
      <c r="W20" s="399"/>
      <c r="X20" s="399"/>
      <c r="Y20" s="399"/>
      <c r="Z20" s="661"/>
      <c r="AA20" s="5"/>
    </row>
    <row r="21" spans="1:27" ht="12" customHeight="1">
      <c r="A21" s="671"/>
      <c r="B21" s="660"/>
      <c r="C21" s="399"/>
      <c r="D21" s="399"/>
      <c r="E21" s="399"/>
      <c r="F21" s="425"/>
      <c r="G21" s="660"/>
      <c r="H21" s="399"/>
      <c r="I21" s="399"/>
      <c r="J21" s="399"/>
      <c r="K21" s="425"/>
      <c r="L21" s="660"/>
      <c r="M21" s="399"/>
      <c r="N21" s="399"/>
      <c r="O21" s="399"/>
      <c r="P21" s="425"/>
      <c r="Q21" s="660"/>
      <c r="R21" s="399"/>
      <c r="S21" s="399"/>
      <c r="T21" s="399"/>
      <c r="U21" s="425"/>
      <c r="V21" s="660"/>
      <c r="W21" s="399"/>
      <c r="X21" s="399"/>
      <c r="Y21" s="399"/>
      <c r="Z21" s="661"/>
      <c r="AA21" s="5"/>
    </row>
    <row r="22" spans="1:27" ht="12" customHeight="1">
      <c r="A22" s="671"/>
      <c r="B22" s="660"/>
      <c r="C22" s="399"/>
      <c r="D22" s="399"/>
      <c r="E22" s="399"/>
      <c r="F22" s="425"/>
      <c r="G22" s="660"/>
      <c r="H22" s="399"/>
      <c r="I22" s="399"/>
      <c r="J22" s="399"/>
      <c r="K22" s="425"/>
      <c r="L22" s="660"/>
      <c r="M22" s="399"/>
      <c r="N22" s="399"/>
      <c r="O22" s="399"/>
      <c r="P22" s="425"/>
      <c r="Q22" s="660"/>
      <c r="R22" s="399"/>
      <c r="S22" s="399"/>
      <c r="T22" s="399"/>
      <c r="U22" s="425"/>
      <c r="V22" s="660"/>
      <c r="W22" s="399"/>
      <c r="X22" s="399"/>
      <c r="Y22" s="399"/>
      <c r="Z22" s="661"/>
      <c r="AA22" s="5"/>
    </row>
    <row r="23" spans="1:27" ht="12" customHeight="1">
      <c r="A23" s="671"/>
      <c r="B23" s="660"/>
      <c r="C23" s="399"/>
      <c r="D23" s="399"/>
      <c r="E23" s="399"/>
      <c r="F23" s="425"/>
      <c r="G23" s="660"/>
      <c r="H23" s="399"/>
      <c r="I23" s="399"/>
      <c r="J23" s="399"/>
      <c r="K23" s="425"/>
      <c r="L23" s="660"/>
      <c r="M23" s="399"/>
      <c r="N23" s="399"/>
      <c r="O23" s="399"/>
      <c r="P23" s="425"/>
      <c r="Q23" s="660"/>
      <c r="R23" s="399"/>
      <c r="S23" s="399"/>
      <c r="T23" s="399"/>
      <c r="U23" s="425"/>
      <c r="V23" s="660"/>
      <c r="W23" s="399"/>
      <c r="X23" s="399"/>
      <c r="Y23" s="399"/>
      <c r="Z23" s="661"/>
      <c r="AA23" s="5"/>
    </row>
    <row r="24" spans="1:27" ht="12" customHeight="1">
      <c r="A24" s="671"/>
      <c r="B24" s="660"/>
      <c r="C24" s="399"/>
      <c r="D24" s="399"/>
      <c r="E24" s="399"/>
      <c r="F24" s="425"/>
      <c r="G24" s="660"/>
      <c r="H24" s="399"/>
      <c r="I24" s="399"/>
      <c r="J24" s="399"/>
      <c r="K24" s="425"/>
      <c r="L24" s="660"/>
      <c r="M24" s="399"/>
      <c r="N24" s="399"/>
      <c r="O24" s="399"/>
      <c r="P24" s="425"/>
      <c r="Q24" s="660"/>
      <c r="R24" s="399"/>
      <c r="S24" s="399"/>
      <c r="T24" s="399"/>
      <c r="U24" s="425"/>
      <c r="V24" s="660"/>
      <c r="W24" s="399"/>
      <c r="X24" s="399"/>
      <c r="Y24" s="399"/>
      <c r="Z24" s="661"/>
      <c r="AA24" s="5"/>
    </row>
    <row r="25" spans="1:27" ht="12" customHeight="1">
      <c r="A25" s="672"/>
      <c r="B25" s="662"/>
      <c r="C25" s="402"/>
      <c r="D25" s="402"/>
      <c r="E25" s="402"/>
      <c r="F25" s="427"/>
      <c r="G25" s="662"/>
      <c r="H25" s="402"/>
      <c r="I25" s="402"/>
      <c r="J25" s="402"/>
      <c r="K25" s="427"/>
      <c r="L25" s="662"/>
      <c r="M25" s="402"/>
      <c r="N25" s="402"/>
      <c r="O25" s="402"/>
      <c r="P25" s="427"/>
      <c r="Q25" s="662"/>
      <c r="R25" s="402"/>
      <c r="S25" s="402"/>
      <c r="T25" s="402"/>
      <c r="U25" s="427"/>
      <c r="V25" s="662"/>
      <c r="W25" s="402"/>
      <c r="X25" s="402"/>
      <c r="Y25" s="402"/>
      <c r="Z25" s="663"/>
      <c r="AA25" s="5"/>
    </row>
    <row r="26" spans="1:27" ht="12" customHeight="1">
      <c r="A26" s="670" t="s">
        <v>255</v>
      </c>
      <c r="B26" s="658"/>
      <c r="C26" s="411"/>
      <c r="D26" s="411"/>
      <c r="E26" s="411"/>
      <c r="F26" s="412"/>
      <c r="G26" s="658"/>
      <c r="H26" s="411"/>
      <c r="I26" s="411"/>
      <c r="J26" s="411"/>
      <c r="K26" s="412"/>
      <c r="L26" s="658"/>
      <c r="M26" s="411"/>
      <c r="N26" s="411"/>
      <c r="O26" s="411"/>
      <c r="P26" s="412"/>
      <c r="Q26" s="658"/>
      <c r="R26" s="411"/>
      <c r="S26" s="411"/>
      <c r="T26" s="411"/>
      <c r="U26" s="412"/>
      <c r="V26" s="658"/>
      <c r="W26" s="411"/>
      <c r="X26" s="411"/>
      <c r="Y26" s="411"/>
      <c r="Z26" s="659"/>
      <c r="AA26" s="5"/>
    </row>
    <row r="27" spans="1:27" ht="12" customHeight="1">
      <c r="A27" s="671"/>
      <c r="B27" s="660"/>
      <c r="C27" s="399"/>
      <c r="D27" s="399"/>
      <c r="E27" s="399"/>
      <c r="F27" s="425"/>
      <c r="G27" s="660"/>
      <c r="H27" s="399"/>
      <c r="I27" s="399"/>
      <c r="J27" s="399"/>
      <c r="K27" s="425"/>
      <c r="L27" s="660"/>
      <c r="M27" s="399"/>
      <c r="N27" s="399"/>
      <c r="O27" s="399"/>
      <c r="P27" s="425"/>
      <c r="Q27" s="660"/>
      <c r="R27" s="399"/>
      <c r="S27" s="399"/>
      <c r="T27" s="399"/>
      <c r="U27" s="425"/>
      <c r="V27" s="660"/>
      <c r="W27" s="399"/>
      <c r="X27" s="399"/>
      <c r="Y27" s="399"/>
      <c r="Z27" s="661"/>
      <c r="AA27" s="5"/>
    </row>
    <row r="28" spans="1:27" ht="12" customHeight="1">
      <c r="A28" s="671"/>
      <c r="B28" s="660"/>
      <c r="C28" s="399"/>
      <c r="D28" s="399"/>
      <c r="E28" s="399"/>
      <c r="F28" s="425"/>
      <c r="G28" s="660"/>
      <c r="H28" s="399"/>
      <c r="I28" s="399"/>
      <c r="J28" s="399"/>
      <c r="K28" s="425"/>
      <c r="L28" s="660"/>
      <c r="M28" s="399"/>
      <c r="N28" s="399"/>
      <c r="O28" s="399"/>
      <c r="P28" s="425"/>
      <c r="Q28" s="660"/>
      <c r="R28" s="399"/>
      <c r="S28" s="399"/>
      <c r="T28" s="399"/>
      <c r="U28" s="425"/>
      <c r="V28" s="660"/>
      <c r="W28" s="399"/>
      <c r="X28" s="399"/>
      <c r="Y28" s="399"/>
      <c r="Z28" s="661"/>
      <c r="AA28" s="5"/>
    </row>
    <row r="29" spans="1:27" ht="12" customHeight="1">
      <c r="A29" s="671"/>
      <c r="B29" s="660"/>
      <c r="C29" s="399"/>
      <c r="D29" s="399"/>
      <c r="E29" s="399"/>
      <c r="F29" s="425"/>
      <c r="G29" s="660"/>
      <c r="H29" s="399"/>
      <c r="I29" s="399"/>
      <c r="J29" s="399"/>
      <c r="K29" s="425"/>
      <c r="L29" s="660"/>
      <c r="M29" s="399"/>
      <c r="N29" s="399"/>
      <c r="O29" s="399"/>
      <c r="P29" s="425"/>
      <c r="Q29" s="660"/>
      <c r="R29" s="399"/>
      <c r="S29" s="399"/>
      <c r="T29" s="399"/>
      <c r="U29" s="425"/>
      <c r="V29" s="660"/>
      <c r="W29" s="399"/>
      <c r="X29" s="399"/>
      <c r="Y29" s="399"/>
      <c r="Z29" s="661"/>
      <c r="AA29" s="5"/>
    </row>
    <row r="30" spans="1:27" ht="12" customHeight="1">
      <c r="A30" s="671"/>
      <c r="B30" s="660"/>
      <c r="C30" s="399"/>
      <c r="D30" s="399"/>
      <c r="E30" s="399"/>
      <c r="F30" s="425"/>
      <c r="G30" s="660"/>
      <c r="H30" s="399"/>
      <c r="I30" s="399"/>
      <c r="J30" s="399"/>
      <c r="K30" s="425"/>
      <c r="L30" s="660"/>
      <c r="M30" s="399"/>
      <c r="N30" s="399"/>
      <c r="O30" s="399"/>
      <c r="P30" s="425"/>
      <c r="Q30" s="660"/>
      <c r="R30" s="399"/>
      <c r="S30" s="399"/>
      <c r="T30" s="399"/>
      <c r="U30" s="425"/>
      <c r="V30" s="660"/>
      <c r="W30" s="399"/>
      <c r="X30" s="399"/>
      <c r="Y30" s="399"/>
      <c r="Z30" s="661"/>
      <c r="AA30" s="5"/>
    </row>
    <row r="31" spans="1:27" ht="12" customHeight="1">
      <c r="A31" s="671"/>
      <c r="B31" s="660"/>
      <c r="C31" s="399"/>
      <c r="D31" s="399"/>
      <c r="E31" s="399"/>
      <c r="F31" s="425"/>
      <c r="G31" s="660"/>
      <c r="H31" s="399"/>
      <c r="I31" s="399"/>
      <c r="J31" s="399"/>
      <c r="K31" s="425"/>
      <c r="L31" s="660"/>
      <c r="M31" s="399"/>
      <c r="N31" s="399"/>
      <c r="O31" s="399"/>
      <c r="P31" s="425"/>
      <c r="Q31" s="660"/>
      <c r="R31" s="399"/>
      <c r="S31" s="399"/>
      <c r="T31" s="399"/>
      <c r="U31" s="425"/>
      <c r="V31" s="660"/>
      <c r="W31" s="399"/>
      <c r="X31" s="399"/>
      <c r="Y31" s="399"/>
      <c r="Z31" s="661"/>
      <c r="AA31" s="5"/>
    </row>
    <row r="32" spans="1:27" ht="12" customHeight="1">
      <c r="A32" s="671"/>
      <c r="B32" s="660"/>
      <c r="C32" s="399"/>
      <c r="D32" s="399"/>
      <c r="E32" s="399"/>
      <c r="F32" s="425"/>
      <c r="G32" s="660"/>
      <c r="H32" s="399"/>
      <c r="I32" s="399"/>
      <c r="J32" s="399"/>
      <c r="K32" s="425"/>
      <c r="L32" s="660"/>
      <c r="M32" s="399"/>
      <c r="N32" s="399"/>
      <c r="O32" s="399"/>
      <c r="P32" s="425"/>
      <c r="Q32" s="660"/>
      <c r="R32" s="399"/>
      <c r="S32" s="399"/>
      <c r="T32" s="399"/>
      <c r="U32" s="425"/>
      <c r="V32" s="660"/>
      <c r="W32" s="399"/>
      <c r="X32" s="399"/>
      <c r="Y32" s="399"/>
      <c r="Z32" s="661"/>
      <c r="AA32" s="5"/>
    </row>
    <row r="33" spans="1:27" ht="12" customHeight="1">
      <c r="A33" s="671"/>
      <c r="B33" s="660"/>
      <c r="C33" s="399"/>
      <c r="D33" s="399"/>
      <c r="E33" s="399"/>
      <c r="F33" s="425"/>
      <c r="G33" s="660"/>
      <c r="H33" s="399"/>
      <c r="I33" s="399"/>
      <c r="J33" s="399"/>
      <c r="K33" s="425"/>
      <c r="L33" s="660"/>
      <c r="M33" s="399"/>
      <c r="N33" s="399"/>
      <c r="O33" s="399"/>
      <c r="P33" s="425"/>
      <c r="Q33" s="660"/>
      <c r="R33" s="399"/>
      <c r="S33" s="399"/>
      <c r="T33" s="399"/>
      <c r="U33" s="425"/>
      <c r="V33" s="660"/>
      <c r="W33" s="399"/>
      <c r="X33" s="399"/>
      <c r="Y33" s="399"/>
      <c r="Z33" s="661"/>
      <c r="AA33" s="5"/>
    </row>
    <row r="34" spans="1:27" ht="12" customHeight="1">
      <c r="A34" s="672"/>
      <c r="B34" s="662"/>
      <c r="C34" s="402"/>
      <c r="D34" s="402"/>
      <c r="E34" s="402"/>
      <c r="F34" s="427"/>
      <c r="G34" s="662"/>
      <c r="H34" s="402"/>
      <c r="I34" s="402"/>
      <c r="J34" s="402"/>
      <c r="K34" s="427"/>
      <c r="L34" s="662"/>
      <c r="M34" s="402"/>
      <c r="N34" s="402"/>
      <c r="O34" s="402"/>
      <c r="P34" s="427"/>
      <c r="Q34" s="662"/>
      <c r="R34" s="402"/>
      <c r="S34" s="402"/>
      <c r="T34" s="402"/>
      <c r="U34" s="427"/>
      <c r="V34" s="662"/>
      <c r="W34" s="402"/>
      <c r="X34" s="402"/>
      <c r="Y34" s="402"/>
      <c r="Z34" s="663"/>
      <c r="AA34" s="5"/>
    </row>
    <row r="35" spans="1:27" ht="12" customHeight="1">
      <c r="A35" s="670" t="s">
        <v>256</v>
      </c>
      <c r="B35" s="658"/>
      <c r="C35" s="411"/>
      <c r="D35" s="411"/>
      <c r="E35" s="411"/>
      <c r="F35" s="412"/>
      <c r="G35" s="658"/>
      <c r="H35" s="411"/>
      <c r="I35" s="411"/>
      <c r="J35" s="411"/>
      <c r="K35" s="412"/>
      <c r="L35" s="658"/>
      <c r="M35" s="411"/>
      <c r="N35" s="411"/>
      <c r="O35" s="411"/>
      <c r="P35" s="412"/>
      <c r="Q35" s="658"/>
      <c r="R35" s="411"/>
      <c r="S35" s="411"/>
      <c r="T35" s="411"/>
      <c r="U35" s="412"/>
      <c r="V35" s="658"/>
      <c r="W35" s="411"/>
      <c r="X35" s="411"/>
      <c r="Y35" s="411"/>
      <c r="Z35" s="659"/>
      <c r="AA35" s="5"/>
    </row>
    <row r="36" spans="1:27" ht="12" customHeight="1">
      <c r="A36" s="671"/>
      <c r="B36" s="660"/>
      <c r="C36" s="399"/>
      <c r="D36" s="399"/>
      <c r="E36" s="399"/>
      <c r="F36" s="425"/>
      <c r="G36" s="660"/>
      <c r="H36" s="399"/>
      <c r="I36" s="399"/>
      <c r="J36" s="399"/>
      <c r="K36" s="425"/>
      <c r="L36" s="660"/>
      <c r="M36" s="399"/>
      <c r="N36" s="399"/>
      <c r="O36" s="399"/>
      <c r="P36" s="425"/>
      <c r="Q36" s="660"/>
      <c r="R36" s="399"/>
      <c r="S36" s="399"/>
      <c r="T36" s="399"/>
      <c r="U36" s="425"/>
      <c r="V36" s="660"/>
      <c r="W36" s="399"/>
      <c r="X36" s="399"/>
      <c r="Y36" s="399"/>
      <c r="Z36" s="661"/>
      <c r="AA36" s="5"/>
    </row>
    <row r="37" spans="1:27" ht="12" customHeight="1">
      <c r="A37" s="671"/>
      <c r="B37" s="660"/>
      <c r="C37" s="399"/>
      <c r="D37" s="399"/>
      <c r="E37" s="399"/>
      <c r="F37" s="425"/>
      <c r="G37" s="660"/>
      <c r="H37" s="399"/>
      <c r="I37" s="399"/>
      <c r="J37" s="399"/>
      <c r="K37" s="425"/>
      <c r="L37" s="660"/>
      <c r="M37" s="399"/>
      <c r="N37" s="399"/>
      <c r="O37" s="399"/>
      <c r="P37" s="425"/>
      <c r="Q37" s="660"/>
      <c r="R37" s="399"/>
      <c r="S37" s="399"/>
      <c r="T37" s="399"/>
      <c r="U37" s="425"/>
      <c r="V37" s="660"/>
      <c r="W37" s="399"/>
      <c r="X37" s="399"/>
      <c r="Y37" s="399"/>
      <c r="Z37" s="661"/>
      <c r="AA37" s="5"/>
    </row>
    <row r="38" spans="1:27" ht="12" customHeight="1">
      <c r="A38" s="671"/>
      <c r="B38" s="660"/>
      <c r="C38" s="399"/>
      <c r="D38" s="399"/>
      <c r="E38" s="399"/>
      <c r="F38" s="425"/>
      <c r="G38" s="660"/>
      <c r="H38" s="399"/>
      <c r="I38" s="399"/>
      <c r="J38" s="399"/>
      <c r="K38" s="425"/>
      <c r="L38" s="660"/>
      <c r="M38" s="399"/>
      <c r="N38" s="399"/>
      <c r="O38" s="399"/>
      <c r="P38" s="425"/>
      <c r="Q38" s="660"/>
      <c r="R38" s="399"/>
      <c r="S38" s="399"/>
      <c r="T38" s="399"/>
      <c r="U38" s="425"/>
      <c r="V38" s="660"/>
      <c r="W38" s="399"/>
      <c r="X38" s="399"/>
      <c r="Y38" s="399"/>
      <c r="Z38" s="661"/>
      <c r="AA38" s="5"/>
    </row>
    <row r="39" spans="1:27" ht="12" customHeight="1">
      <c r="A39" s="671"/>
      <c r="B39" s="660"/>
      <c r="C39" s="399"/>
      <c r="D39" s="399"/>
      <c r="E39" s="399"/>
      <c r="F39" s="425"/>
      <c r="G39" s="660"/>
      <c r="H39" s="399"/>
      <c r="I39" s="399"/>
      <c r="J39" s="399"/>
      <c r="K39" s="425"/>
      <c r="L39" s="660"/>
      <c r="M39" s="399"/>
      <c r="N39" s="399"/>
      <c r="O39" s="399"/>
      <c r="P39" s="425"/>
      <c r="Q39" s="660"/>
      <c r="R39" s="399"/>
      <c r="S39" s="399"/>
      <c r="T39" s="399"/>
      <c r="U39" s="425"/>
      <c r="V39" s="660"/>
      <c r="W39" s="399"/>
      <c r="X39" s="399"/>
      <c r="Y39" s="399"/>
      <c r="Z39" s="661"/>
      <c r="AA39" s="5"/>
    </row>
    <row r="40" spans="1:27" ht="12" customHeight="1">
      <c r="A40" s="671"/>
      <c r="B40" s="660"/>
      <c r="C40" s="399"/>
      <c r="D40" s="399"/>
      <c r="E40" s="399"/>
      <c r="F40" s="425"/>
      <c r="G40" s="660"/>
      <c r="H40" s="399"/>
      <c r="I40" s="399"/>
      <c r="J40" s="399"/>
      <c r="K40" s="425"/>
      <c r="L40" s="660"/>
      <c r="M40" s="399"/>
      <c r="N40" s="399"/>
      <c r="O40" s="399"/>
      <c r="P40" s="425"/>
      <c r="Q40" s="660"/>
      <c r="R40" s="399"/>
      <c r="S40" s="399"/>
      <c r="T40" s="399"/>
      <c r="U40" s="425"/>
      <c r="V40" s="660"/>
      <c r="W40" s="399"/>
      <c r="X40" s="399"/>
      <c r="Y40" s="399"/>
      <c r="Z40" s="661"/>
      <c r="AA40" s="5"/>
    </row>
    <row r="41" spans="1:27" ht="12" customHeight="1">
      <c r="A41" s="671"/>
      <c r="B41" s="660"/>
      <c r="C41" s="399"/>
      <c r="D41" s="399"/>
      <c r="E41" s="399"/>
      <c r="F41" s="425"/>
      <c r="G41" s="660"/>
      <c r="H41" s="399"/>
      <c r="I41" s="399"/>
      <c r="J41" s="399"/>
      <c r="K41" s="425"/>
      <c r="L41" s="660"/>
      <c r="M41" s="399"/>
      <c r="N41" s="399"/>
      <c r="O41" s="399"/>
      <c r="P41" s="425"/>
      <c r="Q41" s="660"/>
      <c r="R41" s="399"/>
      <c r="S41" s="399"/>
      <c r="T41" s="399"/>
      <c r="U41" s="425"/>
      <c r="V41" s="660"/>
      <c r="W41" s="399"/>
      <c r="X41" s="399"/>
      <c r="Y41" s="399"/>
      <c r="Z41" s="661"/>
      <c r="AA41" s="5"/>
    </row>
    <row r="42" spans="1:27" ht="12" customHeight="1">
      <c r="A42" s="671"/>
      <c r="B42" s="660"/>
      <c r="C42" s="399"/>
      <c r="D42" s="399"/>
      <c r="E42" s="399"/>
      <c r="F42" s="425"/>
      <c r="G42" s="660"/>
      <c r="H42" s="399"/>
      <c r="I42" s="399"/>
      <c r="J42" s="399"/>
      <c r="K42" s="425"/>
      <c r="L42" s="660"/>
      <c r="M42" s="399"/>
      <c r="N42" s="399"/>
      <c r="O42" s="399"/>
      <c r="P42" s="425"/>
      <c r="Q42" s="660"/>
      <c r="R42" s="399"/>
      <c r="S42" s="399"/>
      <c r="T42" s="399"/>
      <c r="U42" s="425"/>
      <c r="V42" s="660"/>
      <c r="W42" s="399"/>
      <c r="X42" s="399"/>
      <c r="Y42" s="399"/>
      <c r="Z42" s="661"/>
      <c r="AA42" s="5"/>
    </row>
    <row r="43" spans="1:27" ht="12" customHeight="1">
      <c r="A43" s="673"/>
      <c r="B43" s="664"/>
      <c r="C43" s="665"/>
      <c r="D43" s="665"/>
      <c r="E43" s="665"/>
      <c r="F43" s="666"/>
      <c r="G43" s="664"/>
      <c r="H43" s="665"/>
      <c r="I43" s="665"/>
      <c r="J43" s="665"/>
      <c r="K43" s="666"/>
      <c r="L43" s="664"/>
      <c r="M43" s="665"/>
      <c r="N43" s="665"/>
      <c r="O43" s="665"/>
      <c r="P43" s="666"/>
      <c r="Q43" s="664"/>
      <c r="R43" s="665"/>
      <c r="S43" s="665"/>
      <c r="T43" s="665"/>
      <c r="U43" s="666"/>
      <c r="V43" s="664"/>
      <c r="W43" s="665"/>
      <c r="X43" s="665"/>
      <c r="Y43" s="665"/>
      <c r="Z43" s="667"/>
      <c r="AA43" s="5"/>
    </row>
    <row r="44" spans="1:27" ht="3.75" customHeight="1">
      <c r="A44" s="14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5"/>
    </row>
    <row r="45" spans="1:27" ht="12.75" customHeight="1">
      <c r="A45" s="8"/>
      <c r="B45" s="668" t="str">
        <f>CONCATENATE("EVALUACIÓN COMUNITARIA  -  ",CARATULA!D16)</f>
        <v xml:space="preserve">EVALUACIÓN COMUNITARIA  -  </v>
      </c>
      <c r="C45" s="376"/>
      <c r="D45" s="376"/>
      <c r="E45" s="376"/>
      <c r="F45" s="376"/>
      <c r="G45" s="376"/>
      <c r="H45" s="376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76"/>
      <c r="Z45" s="8"/>
      <c r="AA45" s="5"/>
    </row>
    <row r="46" spans="1:27" ht="3" customHeight="1">
      <c r="A46" s="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5"/>
    </row>
    <row r="47" spans="1:27" ht="12.75" customHeight="1">
      <c r="A47" s="9"/>
      <c r="B47" s="648" t="s">
        <v>32</v>
      </c>
      <c r="C47" s="376"/>
      <c r="D47" s="376"/>
      <c r="E47" s="376"/>
      <c r="F47" s="649"/>
      <c r="G47" s="650"/>
      <c r="H47" s="650"/>
      <c r="I47" s="650"/>
      <c r="J47" s="651" t="str">
        <f>PROPER(CARATULA!D14)</f>
        <v/>
      </c>
      <c r="K47" s="650"/>
      <c r="L47" s="650"/>
      <c r="M47" s="650"/>
      <c r="N47" s="650"/>
      <c r="O47" s="650"/>
      <c r="P47" s="650"/>
      <c r="Q47" s="16"/>
      <c r="R47" s="648" t="s">
        <v>245</v>
      </c>
      <c r="S47" s="376"/>
      <c r="T47" s="651" t="s">
        <v>257</v>
      </c>
      <c r="U47" s="650"/>
      <c r="V47" s="650"/>
      <c r="W47" s="650"/>
      <c r="X47" s="650"/>
      <c r="Y47" s="9"/>
      <c r="Z47" s="9"/>
      <c r="AA47" s="5"/>
    </row>
    <row r="48" spans="1:27" ht="12.75" customHeight="1">
      <c r="A48" s="9"/>
      <c r="B48" s="648" t="s">
        <v>31</v>
      </c>
      <c r="C48" s="376"/>
      <c r="D48" s="376"/>
      <c r="E48" s="376"/>
      <c r="F48" s="652" t="str">
        <f>PROPER(CARATULA!D10)</f>
        <v/>
      </c>
      <c r="G48" s="653"/>
      <c r="H48" s="653"/>
      <c r="I48" s="653"/>
      <c r="J48" s="653"/>
      <c r="K48" s="653"/>
      <c r="L48" s="653"/>
      <c r="M48" s="653"/>
      <c r="N48" s="653"/>
      <c r="O48" s="653"/>
      <c r="P48" s="653"/>
      <c r="Q48" s="9"/>
      <c r="R48" s="9"/>
      <c r="S48" s="9"/>
      <c r="T48" s="9"/>
      <c r="U48" s="9"/>
      <c r="V48" s="9"/>
      <c r="W48" s="9"/>
      <c r="X48" s="9"/>
      <c r="Y48" s="9"/>
      <c r="Z48" s="9"/>
      <c r="AA48" s="5"/>
    </row>
    <row r="49" spans="1:27" ht="6" customHeight="1">
      <c r="A49" s="5"/>
      <c r="B49" s="10"/>
      <c r="C49" s="10"/>
      <c r="D49" s="11"/>
      <c r="E49" s="11"/>
      <c r="F49" s="12"/>
      <c r="G49" s="12"/>
      <c r="H49" s="12"/>
      <c r="I49" s="12"/>
      <c r="J49" s="12"/>
      <c r="K49" s="12"/>
      <c r="L49" s="12"/>
      <c r="M49" s="12"/>
      <c r="N49" s="11"/>
      <c r="O49" s="11"/>
      <c r="P49" s="10"/>
      <c r="Q49" s="10"/>
      <c r="R49" s="17"/>
      <c r="S49" s="17"/>
      <c r="T49" s="17"/>
      <c r="U49" s="17"/>
      <c r="V49" s="17"/>
      <c r="W49" s="17"/>
      <c r="X49" s="17"/>
      <c r="Y49" s="17"/>
      <c r="Z49" s="17"/>
      <c r="AA49" s="5"/>
    </row>
    <row r="50" spans="1:27" ht="15" customHeight="1">
      <c r="A50" s="13"/>
      <c r="B50" s="654" t="s">
        <v>247</v>
      </c>
      <c r="C50" s="655"/>
      <c r="D50" s="655"/>
      <c r="E50" s="655"/>
      <c r="F50" s="656"/>
      <c r="G50" s="654" t="s">
        <v>248</v>
      </c>
      <c r="H50" s="655"/>
      <c r="I50" s="655"/>
      <c r="J50" s="655"/>
      <c r="K50" s="656"/>
      <c r="L50" s="654" t="s">
        <v>249</v>
      </c>
      <c r="M50" s="655"/>
      <c r="N50" s="655"/>
      <c r="O50" s="655"/>
      <c r="P50" s="656"/>
      <c r="Q50" s="654" t="s">
        <v>250</v>
      </c>
      <c r="R50" s="655"/>
      <c r="S50" s="655"/>
      <c r="T50" s="655"/>
      <c r="U50" s="656"/>
      <c r="V50" s="654" t="s">
        <v>251</v>
      </c>
      <c r="W50" s="655"/>
      <c r="X50" s="655"/>
      <c r="Y50" s="655"/>
      <c r="Z50" s="657"/>
      <c r="AA50" s="5"/>
    </row>
    <row r="51" spans="1:27" ht="12" customHeight="1">
      <c r="A51" s="670" t="s">
        <v>252</v>
      </c>
      <c r="B51" s="658"/>
      <c r="C51" s="411"/>
      <c r="D51" s="411"/>
      <c r="E51" s="411"/>
      <c r="F51" s="412"/>
      <c r="G51" s="658"/>
      <c r="H51" s="411"/>
      <c r="I51" s="411"/>
      <c r="J51" s="411"/>
      <c r="K51" s="412"/>
      <c r="L51" s="658"/>
      <c r="M51" s="411"/>
      <c r="N51" s="411"/>
      <c r="O51" s="411"/>
      <c r="P51" s="412"/>
      <c r="Q51" s="658"/>
      <c r="R51" s="411"/>
      <c r="S51" s="411"/>
      <c r="T51" s="411"/>
      <c r="U51" s="412"/>
      <c r="V51" s="658"/>
      <c r="W51" s="411"/>
      <c r="X51" s="411"/>
      <c r="Y51" s="411"/>
      <c r="Z51" s="659"/>
      <c r="AA51" s="5"/>
    </row>
    <row r="52" spans="1:27" ht="12" customHeight="1">
      <c r="A52" s="671"/>
      <c r="B52" s="660"/>
      <c r="C52" s="399"/>
      <c r="D52" s="399"/>
      <c r="E52" s="399"/>
      <c r="F52" s="425"/>
      <c r="G52" s="660"/>
      <c r="H52" s="399"/>
      <c r="I52" s="399"/>
      <c r="J52" s="399"/>
      <c r="K52" s="425"/>
      <c r="L52" s="660"/>
      <c r="M52" s="399"/>
      <c r="N52" s="399"/>
      <c r="O52" s="399"/>
      <c r="P52" s="425"/>
      <c r="Q52" s="660"/>
      <c r="R52" s="399"/>
      <c r="S52" s="399"/>
      <c r="T52" s="399"/>
      <c r="U52" s="425"/>
      <c r="V52" s="660"/>
      <c r="W52" s="399"/>
      <c r="X52" s="399"/>
      <c r="Y52" s="399"/>
      <c r="Z52" s="661"/>
      <c r="AA52" s="5"/>
    </row>
    <row r="53" spans="1:27" ht="12" customHeight="1">
      <c r="A53" s="671"/>
      <c r="B53" s="660"/>
      <c r="C53" s="399"/>
      <c r="D53" s="399"/>
      <c r="E53" s="399"/>
      <c r="F53" s="425"/>
      <c r="G53" s="660"/>
      <c r="H53" s="399"/>
      <c r="I53" s="399"/>
      <c r="J53" s="399"/>
      <c r="K53" s="425"/>
      <c r="L53" s="660"/>
      <c r="M53" s="399"/>
      <c r="N53" s="399"/>
      <c r="O53" s="399"/>
      <c r="P53" s="425"/>
      <c r="Q53" s="660"/>
      <c r="R53" s="399"/>
      <c r="S53" s="399"/>
      <c r="T53" s="399"/>
      <c r="U53" s="425"/>
      <c r="V53" s="660"/>
      <c r="W53" s="399"/>
      <c r="X53" s="399"/>
      <c r="Y53" s="399"/>
      <c r="Z53" s="661"/>
      <c r="AA53" s="5"/>
    </row>
    <row r="54" spans="1:27" ht="12" customHeight="1">
      <c r="A54" s="671"/>
      <c r="B54" s="660"/>
      <c r="C54" s="399"/>
      <c r="D54" s="399"/>
      <c r="E54" s="399"/>
      <c r="F54" s="425"/>
      <c r="G54" s="660"/>
      <c r="H54" s="399"/>
      <c r="I54" s="399"/>
      <c r="J54" s="399"/>
      <c r="K54" s="425"/>
      <c r="L54" s="660"/>
      <c r="M54" s="399"/>
      <c r="N54" s="399"/>
      <c r="O54" s="399"/>
      <c r="P54" s="425"/>
      <c r="Q54" s="660"/>
      <c r="R54" s="399"/>
      <c r="S54" s="399"/>
      <c r="T54" s="399"/>
      <c r="U54" s="425"/>
      <c r="V54" s="660"/>
      <c r="W54" s="399"/>
      <c r="X54" s="399"/>
      <c r="Y54" s="399"/>
      <c r="Z54" s="661"/>
      <c r="AA54" s="5"/>
    </row>
    <row r="55" spans="1:27" ht="12" customHeight="1">
      <c r="A55" s="671"/>
      <c r="B55" s="660"/>
      <c r="C55" s="399"/>
      <c r="D55" s="399"/>
      <c r="E55" s="399"/>
      <c r="F55" s="425"/>
      <c r="G55" s="660"/>
      <c r="H55" s="399"/>
      <c r="I55" s="399"/>
      <c r="J55" s="399"/>
      <c r="K55" s="425"/>
      <c r="L55" s="660"/>
      <c r="M55" s="399"/>
      <c r="N55" s="399"/>
      <c r="O55" s="399"/>
      <c r="P55" s="425"/>
      <c r="Q55" s="660"/>
      <c r="R55" s="399"/>
      <c r="S55" s="399"/>
      <c r="T55" s="399"/>
      <c r="U55" s="425"/>
      <c r="V55" s="660"/>
      <c r="W55" s="399"/>
      <c r="X55" s="399"/>
      <c r="Y55" s="399"/>
      <c r="Z55" s="661"/>
      <c r="AA55" s="5"/>
    </row>
    <row r="56" spans="1:27" ht="12" customHeight="1">
      <c r="A56" s="671"/>
      <c r="B56" s="660"/>
      <c r="C56" s="399"/>
      <c r="D56" s="399"/>
      <c r="E56" s="399"/>
      <c r="F56" s="425"/>
      <c r="G56" s="660"/>
      <c r="H56" s="399"/>
      <c r="I56" s="399"/>
      <c r="J56" s="399"/>
      <c r="K56" s="425"/>
      <c r="L56" s="660"/>
      <c r="M56" s="399"/>
      <c r="N56" s="399"/>
      <c r="O56" s="399"/>
      <c r="P56" s="425"/>
      <c r="Q56" s="660"/>
      <c r="R56" s="399"/>
      <c r="S56" s="399"/>
      <c r="T56" s="399"/>
      <c r="U56" s="425"/>
      <c r="V56" s="660"/>
      <c r="W56" s="399"/>
      <c r="X56" s="399"/>
      <c r="Y56" s="399"/>
      <c r="Z56" s="661"/>
      <c r="AA56" s="5"/>
    </row>
    <row r="57" spans="1:27" ht="12" customHeight="1">
      <c r="A57" s="671"/>
      <c r="B57" s="660"/>
      <c r="C57" s="399"/>
      <c r="D57" s="399"/>
      <c r="E57" s="399"/>
      <c r="F57" s="425"/>
      <c r="G57" s="660"/>
      <c r="H57" s="399"/>
      <c r="I57" s="399"/>
      <c r="J57" s="399"/>
      <c r="K57" s="425"/>
      <c r="L57" s="660"/>
      <c r="M57" s="399"/>
      <c r="N57" s="399"/>
      <c r="O57" s="399"/>
      <c r="P57" s="425"/>
      <c r="Q57" s="660"/>
      <c r="R57" s="399"/>
      <c r="S57" s="399"/>
      <c r="T57" s="399"/>
      <c r="U57" s="425"/>
      <c r="V57" s="660"/>
      <c r="W57" s="399"/>
      <c r="X57" s="399"/>
      <c r="Y57" s="399"/>
      <c r="Z57" s="661"/>
      <c r="AA57" s="5"/>
    </row>
    <row r="58" spans="1:27" ht="12" customHeight="1">
      <c r="A58" s="671"/>
      <c r="B58" s="660"/>
      <c r="C58" s="399"/>
      <c r="D58" s="399"/>
      <c r="E58" s="399"/>
      <c r="F58" s="425"/>
      <c r="G58" s="660"/>
      <c r="H58" s="399"/>
      <c r="I58" s="399"/>
      <c r="J58" s="399"/>
      <c r="K58" s="425"/>
      <c r="L58" s="660"/>
      <c r="M58" s="399"/>
      <c r="N58" s="399"/>
      <c r="O58" s="399"/>
      <c r="P58" s="425"/>
      <c r="Q58" s="660"/>
      <c r="R58" s="399"/>
      <c r="S58" s="399"/>
      <c r="T58" s="399"/>
      <c r="U58" s="425"/>
      <c r="V58" s="660"/>
      <c r="W58" s="399"/>
      <c r="X58" s="399"/>
      <c r="Y58" s="399"/>
      <c r="Z58" s="661"/>
      <c r="AA58" s="5"/>
    </row>
    <row r="59" spans="1:27" ht="12" customHeight="1">
      <c r="A59" s="672"/>
      <c r="B59" s="662"/>
      <c r="C59" s="402"/>
      <c r="D59" s="402"/>
      <c r="E59" s="402"/>
      <c r="F59" s="427"/>
      <c r="G59" s="662"/>
      <c r="H59" s="402"/>
      <c r="I59" s="402"/>
      <c r="J59" s="402"/>
      <c r="K59" s="427"/>
      <c r="L59" s="662"/>
      <c r="M59" s="402"/>
      <c r="N59" s="402"/>
      <c r="O59" s="402"/>
      <c r="P59" s="427"/>
      <c r="Q59" s="662"/>
      <c r="R59" s="402"/>
      <c r="S59" s="402"/>
      <c r="T59" s="402"/>
      <c r="U59" s="427"/>
      <c r="V59" s="662"/>
      <c r="W59" s="402"/>
      <c r="X59" s="402"/>
      <c r="Y59" s="402"/>
      <c r="Z59" s="663"/>
      <c r="AA59" s="5"/>
    </row>
    <row r="60" spans="1:27" ht="12" customHeight="1">
      <c r="A60" s="670" t="s">
        <v>254</v>
      </c>
      <c r="B60" s="658"/>
      <c r="C60" s="411"/>
      <c r="D60" s="411"/>
      <c r="E60" s="411"/>
      <c r="F60" s="412"/>
      <c r="G60" s="658"/>
      <c r="H60" s="411"/>
      <c r="I60" s="411"/>
      <c r="J60" s="411"/>
      <c r="K60" s="412"/>
      <c r="L60" s="658"/>
      <c r="M60" s="411"/>
      <c r="N60" s="411"/>
      <c r="O60" s="411"/>
      <c r="P60" s="412"/>
      <c r="Q60" s="658"/>
      <c r="R60" s="411"/>
      <c r="S60" s="411"/>
      <c r="T60" s="411"/>
      <c r="U60" s="412"/>
      <c r="V60" s="658"/>
      <c r="W60" s="411"/>
      <c r="X60" s="411"/>
      <c r="Y60" s="411"/>
      <c r="Z60" s="659"/>
      <c r="AA60" s="5"/>
    </row>
    <row r="61" spans="1:27" ht="12" customHeight="1">
      <c r="A61" s="671"/>
      <c r="B61" s="660"/>
      <c r="C61" s="399"/>
      <c r="D61" s="399"/>
      <c r="E61" s="399"/>
      <c r="F61" s="425"/>
      <c r="G61" s="660"/>
      <c r="H61" s="399"/>
      <c r="I61" s="399"/>
      <c r="J61" s="399"/>
      <c r="K61" s="425"/>
      <c r="L61" s="660"/>
      <c r="M61" s="399"/>
      <c r="N61" s="399"/>
      <c r="O61" s="399"/>
      <c r="P61" s="425"/>
      <c r="Q61" s="660"/>
      <c r="R61" s="399"/>
      <c r="S61" s="399"/>
      <c r="T61" s="399"/>
      <c r="U61" s="425"/>
      <c r="V61" s="660"/>
      <c r="W61" s="399"/>
      <c r="X61" s="399"/>
      <c r="Y61" s="399"/>
      <c r="Z61" s="661"/>
      <c r="AA61" s="5"/>
    </row>
    <row r="62" spans="1:27" ht="12" customHeight="1">
      <c r="A62" s="671"/>
      <c r="B62" s="660"/>
      <c r="C62" s="399"/>
      <c r="D62" s="399"/>
      <c r="E62" s="399"/>
      <c r="F62" s="425"/>
      <c r="G62" s="660"/>
      <c r="H62" s="399"/>
      <c r="I62" s="399"/>
      <c r="J62" s="399"/>
      <c r="K62" s="425"/>
      <c r="L62" s="660"/>
      <c r="M62" s="399"/>
      <c r="N62" s="399"/>
      <c r="O62" s="399"/>
      <c r="P62" s="425"/>
      <c r="Q62" s="660"/>
      <c r="R62" s="399"/>
      <c r="S62" s="399"/>
      <c r="T62" s="399"/>
      <c r="U62" s="425"/>
      <c r="V62" s="660"/>
      <c r="W62" s="399"/>
      <c r="X62" s="399"/>
      <c r="Y62" s="399"/>
      <c r="Z62" s="661"/>
      <c r="AA62" s="5"/>
    </row>
    <row r="63" spans="1:27" ht="12" customHeight="1">
      <c r="A63" s="671"/>
      <c r="B63" s="660"/>
      <c r="C63" s="399"/>
      <c r="D63" s="399"/>
      <c r="E63" s="399"/>
      <c r="F63" s="425"/>
      <c r="G63" s="660"/>
      <c r="H63" s="399"/>
      <c r="I63" s="399"/>
      <c r="J63" s="399"/>
      <c r="K63" s="425"/>
      <c r="L63" s="660"/>
      <c r="M63" s="399"/>
      <c r="N63" s="399"/>
      <c r="O63" s="399"/>
      <c r="P63" s="425"/>
      <c r="Q63" s="660"/>
      <c r="R63" s="399"/>
      <c r="S63" s="399"/>
      <c r="T63" s="399"/>
      <c r="U63" s="425"/>
      <c r="V63" s="660"/>
      <c r="W63" s="399"/>
      <c r="X63" s="399"/>
      <c r="Y63" s="399"/>
      <c r="Z63" s="661"/>
      <c r="AA63" s="5"/>
    </row>
    <row r="64" spans="1:27" ht="12" customHeight="1">
      <c r="A64" s="671"/>
      <c r="B64" s="660"/>
      <c r="C64" s="399"/>
      <c r="D64" s="399"/>
      <c r="E64" s="399"/>
      <c r="F64" s="425"/>
      <c r="G64" s="660"/>
      <c r="H64" s="399"/>
      <c r="I64" s="399"/>
      <c r="J64" s="399"/>
      <c r="K64" s="425"/>
      <c r="L64" s="660"/>
      <c r="M64" s="399"/>
      <c r="N64" s="399"/>
      <c r="O64" s="399"/>
      <c r="P64" s="425"/>
      <c r="Q64" s="660"/>
      <c r="R64" s="399"/>
      <c r="S64" s="399"/>
      <c r="T64" s="399"/>
      <c r="U64" s="425"/>
      <c r="V64" s="660"/>
      <c r="W64" s="399"/>
      <c r="X64" s="399"/>
      <c r="Y64" s="399"/>
      <c r="Z64" s="661"/>
      <c r="AA64" s="5"/>
    </row>
    <row r="65" spans="1:27" ht="12" customHeight="1">
      <c r="A65" s="671"/>
      <c r="B65" s="660"/>
      <c r="C65" s="399"/>
      <c r="D65" s="399"/>
      <c r="E65" s="399"/>
      <c r="F65" s="425"/>
      <c r="G65" s="660"/>
      <c r="H65" s="399"/>
      <c r="I65" s="399"/>
      <c r="J65" s="399"/>
      <c r="K65" s="425"/>
      <c r="L65" s="660"/>
      <c r="M65" s="399"/>
      <c r="N65" s="399"/>
      <c r="O65" s="399"/>
      <c r="P65" s="425"/>
      <c r="Q65" s="660"/>
      <c r="R65" s="399"/>
      <c r="S65" s="399"/>
      <c r="T65" s="399"/>
      <c r="U65" s="425"/>
      <c r="V65" s="660"/>
      <c r="W65" s="399"/>
      <c r="X65" s="399"/>
      <c r="Y65" s="399"/>
      <c r="Z65" s="661"/>
      <c r="AA65" s="5"/>
    </row>
    <row r="66" spans="1:27" ht="12" customHeight="1">
      <c r="A66" s="671"/>
      <c r="B66" s="660"/>
      <c r="C66" s="399"/>
      <c r="D66" s="399"/>
      <c r="E66" s="399"/>
      <c r="F66" s="425"/>
      <c r="G66" s="660"/>
      <c r="H66" s="399"/>
      <c r="I66" s="399"/>
      <c r="J66" s="399"/>
      <c r="K66" s="425"/>
      <c r="L66" s="660"/>
      <c r="M66" s="399"/>
      <c r="N66" s="399"/>
      <c r="O66" s="399"/>
      <c r="P66" s="425"/>
      <c r="Q66" s="660"/>
      <c r="R66" s="399"/>
      <c r="S66" s="399"/>
      <c r="T66" s="399"/>
      <c r="U66" s="425"/>
      <c r="V66" s="660"/>
      <c r="W66" s="399"/>
      <c r="X66" s="399"/>
      <c r="Y66" s="399"/>
      <c r="Z66" s="661"/>
      <c r="AA66" s="5"/>
    </row>
    <row r="67" spans="1:27" ht="12" customHeight="1">
      <c r="A67" s="671"/>
      <c r="B67" s="660"/>
      <c r="C67" s="399"/>
      <c r="D67" s="399"/>
      <c r="E67" s="399"/>
      <c r="F67" s="425"/>
      <c r="G67" s="660"/>
      <c r="H67" s="399"/>
      <c r="I67" s="399"/>
      <c r="J67" s="399"/>
      <c r="K67" s="425"/>
      <c r="L67" s="660"/>
      <c r="M67" s="399"/>
      <c r="N67" s="399"/>
      <c r="O67" s="399"/>
      <c r="P67" s="425"/>
      <c r="Q67" s="660"/>
      <c r="R67" s="399"/>
      <c r="S67" s="399"/>
      <c r="T67" s="399"/>
      <c r="U67" s="425"/>
      <c r="V67" s="660"/>
      <c r="W67" s="399"/>
      <c r="X67" s="399"/>
      <c r="Y67" s="399"/>
      <c r="Z67" s="661"/>
      <c r="AA67" s="5"/>
    </row>
    <row r="68" spans="1:27" ht="12" customHeight="1">
      <c r="A68" s="672"/>
      <c r="B68" s="662"/>
      <c r="C68" s="402"/>
      <c r="D68" s="402"/>
      <c r="E68" s="402"/>
      <c r="F68" s="427"/>
      <c r="G68" s="662"/>
      <c r="H68" s="402"/>
      <c r="I68" s="402"/>
      <c r="J68" s="402"/>
      <c r="K68" s="427"/>
      <c r="L68" s="662"/>
      <c r="M68" s="402"/>
      <c r="N68" s="402"/>
      <c r="O68" s="402"/>
      <c r="P68" s="427"/>
      <c r="Q68" s="662"/>
      <c r="R68" s="402"/>
      <c r="S68" s="402"/>
      <c r="T68" s="402"/>
      <c r="U68" s="427"/>
      <c r="V68" s="662"/>
      <c r="W68" s="402"/>
      <c r="X68" s="402"/>
      <c r="Y68" s="402"/>
      <c r="Z68" s="663"/>
      <c r="AA68" s="5"/>
    </row>
    <row r="69" spans="1:27" ht="12" customHeight="1">
      <c r="A69" s="670" t="s">
        <v>255</v>
      </c>
      <c r="B69" s="658"/>
      <c r="C69" s="411"/>
      <c r="D69" s="411"/>
      <c r="E69" s="411"/>
      <c r="F69" s="412"/>
      <c r="G69" s="658"/>
      <c r="H69" s="411"/>
      <c r="I69" s="411"/>
      <c r="J69" s="411"/>
      <c r="K69" s="412"/>
      <c r="L69" s="658"/>
      <c r="M69" s="411"/>
      <c r="N69" s="411"/>
      <c r="O69" s="411"/>
      <c r="P69" s="412"/>
      <c r="Q69" s="658"/>
      <c r="R69" s="411"/>
      <c r="S69" s="411"/>
      <c r="T69" s="411"/>
      <c r="U69" s="412"/>
      <c r="V69" s="658"/>
      <c r="W69" s="411"/>
      <c r="X69" s="411"/>
      <c r="Y69" s="411"/>
      <c r="Z69" s="659"/>
      <c r="AA69" s="5"/>
    </row>
    <row r="70" spans="1:27" ht="12" customHeight="1">
      <c r="A70" s="671"/>
      <c r="B70" s="660"/>
      <c r="C70" s="399"/>
      <c r="D70" s="399"/>
      <c r="E70" s="399"/>
      <c r="F70" s="425"/>
      <c r="G70" s="660"/>
      <c r="H70" s="399"/>
      <c r="I70" s="399"/>
      <c r="J70" s="399"/>
      <c r="K70" s="425"/>
      <c r="L70" s="660"/>
      <c r="M70" s="399"/>
      <c r="N70" s="399"/>
      <c r="O70" s="399"/>
      <c r="P70" s="425"/>
      <c r="Q70" s="660"/>
      <c r="R70" s="399"/>
      <c r="S70" s="399"/>
      <c r="T70" s="399"/>
      <c r="U70" s="425"/>
      <c r="V70" s="660"/>
      <c r="W70" s="399"/>
      <c r="X70" s="399"/>
      <c r="Y70" s="399"/>
      <c r="Z70" s="661"/>
      <c r="AA70" s="5"/>
    </row>
    <row r="71" spans="1:27" ht="12" customHeight="1">
      <c r="A71" s="671"/>
      <c r="B71" s="660"/>
      <c r="C71" s="399"/>
      <c r="D71" s="399"/>
      <c r="E71" s="399"/>
      <c r="F71" s="425"/>
      <c r="G71" s="660"/>
      <c r="H71" s="399"/>
      <c r="I71" s="399"/>
      <c r="J71" s="399"/>
      <c r="K71" s="425"/>
      <c r="L71" s="660"/>
      <c r="M71" s="399"/>
      <c r="N71" s="399"/>
      <c r="O71" s="399"/>
      <c r="P71" s="425"/>
      <c r="Q71" s="660"/>
      <c r="R71" s="399"/>
      <c r="S71" s="399"/>
      <c r="T71" s="399"/>
      <c r="U71" s="425"/>
      <c r="V71" s="660"/>
      <c r="W71" s="399"/>
      <c r="X71" s="399"/>
      <c r="Y71" s="399"/>
      <c r="Z71" s="661"/>
      <c r="AA71" s="5"/>
    </row>
    <row r="72" spans="1:27" ht="12" customHeight="1">
      <c r="A72" s="671"/>
      <c r="B72" s="660"/>
      <c r="C72" s="399"/>
      <c r="D72" s="399"/>
      <c r="E72" s="399"/>
      <c r="F72" s="425"/>
      <c r="G72" s="660"/>
      <c r="H72" s="399"/>
      <c r="I72" s="399"/>
      <c r="J72" s="399"/>
      <c r="K72" s="425"/>
      <c r="L72" s="660"/>
      <c r="M72" s="399"/>
      <c r="N72" s="399"/>
      <c r="O72" s="399"/>
      <c r="P72" s="425"/>
      <c r="Q72" s="660"/>
      <c r="R72" s="399"/>
      <c r="S72" s="399"/>
      <c r="T72" s="399"/>
      <c r="U72" s="425"/>
      <c r="V72" s="660"/>
      <c r="W72" s="399"/>
      <c r="X72" s="399"/>
      <c r="Y72" s="399"/>
      <c r="Z72" s="661"/>
      <c r="AA72" s="5"/>
    </row>
    <row r="73" spans="1:27" ht="12" customHeight="1">
      <c r="A73" s="671"/>
      <c r="B73" s="660"/>
      <c r="C73" s="399"/>
      <c r="D73" s="399"/>
      <c r="E73" s="399"/>
      <c r="F73" s="425"/>
      <c r="G73" s="660"/>
      <c r="H73" s="399"/>
      <c r="I73" s="399"/>
      <c r="J73" s="399"/>
      <c r="K73" s="425"/>
      <c r="L73" s="660"/>
      <c r="M73" s="399"/>
      <c r="N73" s="399"/>
      <c r="O73" s="399"/>
      <c r="P73" s="425"/>
      <c r="Q73" s="660"/>
      <c r="R73" s="399"/>
      <c r="S73" s="399"/>
      <c r="T73" s="399"/>
      <c r="U73" s="425"/>
      <c r="V73" s="660"/>
      <c r="W73" s="399"/>
      <c r="X73" s="399"/>
      <c r="Y73" s="399"/>
      <c r="Z73" s="661"/>
      <c r="AA73" s="5"/>
    </row>
    <row r="74" spans="1:27" ht="12" customHeight="1">
      <c r="A74" s="671"/>
      <c r="B74" s="660"/>
      <c r="C74" s="399"/>
      <c r="D74" s="399"/>
      <c r="E74" s="399"/>
      <c r="F74" s="425"/>
      <c r="G74" s="660"/>
      <c r="H74" s="399"/>
      <c r="I74" s="399"/>
      <c r="J74" s="399"/>
      <c r="K74" s="425"/>
      <c r="L74" s="660"/>
      <c r="M74" s="399"/>
      <c r="N74" s="399"/>
      <c r="O74" s="399"/>
      <c r="P74" s="425"/>
      <c r="Q74" s="660"/>
      <c r="R74" s="399"/>
      <c r="S74" s="399"/>
      <c r="T74" s="399"/>
      <c r="U74" s="425"/>
      <c r="V74" s="660"/>
      <c r="W74" s="399"/>
      <c r="X74" s="399"/>
      <c r="Y74" s="399"/>
      <c r="Z74" s="661"/>
      <c r="AA74" s="5"/>
    </row>
    <row r="75" spans="1:27" ht="12" customHeight="1">
      <c r="A75" s="671"/>
      <c r="B75" s="660"/>
      <c r="C75" s="399"/>
      <c r="D75" s="399"/>
      <c r="E75" s="399"/>
      <c r="F75" s="425"/>
      <c r="G75" s="660"/>
      <c r="H75" s="399"/>
      <c r="I75" s="399"/>
      <c r="J75" s="399"/>
      <c r="K75" s="425"/>
      <c r="L75" s="660"/>
      <c r="M75" s="399"/>
      <c r="N75" s="399"/>
      <c r="O75" s="399"/>
      <c r="P75" s="425"/>
      <c r="Q75" s="660"/>
      <c r="R75" s="399"/>
      <c r="S75" s="399"/>
      <c r="T75" s="399"/>
      <c r="U75" s="425"/>
      <c r="V75" s="660"/>
      <c r="W75" s="399"/>
      <c r="X75" s="399"/>
      <c r="Y75" s="399"/>
      <c r="Z75" s="661"/>
      <c r="AA75" s="5"/>
    </row>
    <row r="76" spans="1:27" ht="12" customHeight="1">
      <c r="A76" s="671"/>
      <c r="B76" s="660"/>
      <c r="C76" s="399"/>
      <c r="D76" s="399"/>
      <c r="E76" s="399"/>
      <c r="F76" s="425"/>
      <c r="G76" s="660"/>
      <c r="H76" s="399"/>
      <c r="I76" s="399"/>
      <c r="J76" s="399"/>
      <c r="K76" s="425"/>
      <c r="L76" s="660"/>
      <c r="M76" s="399"/>
      <c r="N76" s="399"/>
      <c r="O76" s="399"/>
      <c r="P76" s="425"/>
      <c r="Q76" s="660"/>
      <c r="R76" s="399"/>
      <c r="S76" s="399"/>
      <c r="T76" s="399"/>
      <c r="U76" s="425"/>
      <c r="V76" s="660"/>
      <c r="W76" s="399"/>
      <c r="X76" s="399"/>
      <c r="Y76" s="399"/>
      <c r="Z76" s="661"/>
      <c r="AA76" s="5"/>
    </row>
    <row r="77" spans="1:27" ht="12" customHeight="1">
      <c r="A77" s="672"/>
      <c r="B77" s="662"/>
      <c r="C77" s="402"/>
      <c r="D77" s="402"/>
      <c r="E77" s="402"/>
      <c r="F77" s="427"/>
      <c r="G77" s="662"/>
      <c r="H77" s="402"/>
      <c r="I77" s="402"/>
      <c r="J77" s="402"/>
      <c r="K77" s="427"/>
      <c r="L77" s="662"/>
      <c r="M77" s="402"/>
      <c r="N77" s="402"/>
      <c r="O77" s="402"/>
      <c r="P77" s="427"/>
      <c r="Q77" s="662"/>
      <c r="R77" s="402"/>
      <c r="S77" s="402"/>
      <c r="T77" s="402"/>
      <c r="U77" s="427"/>
      <c r="V77" s="662"/>
      <c r="W77" s="402"/>
      <c r="X77" s="402"/>
      <c r="Y77" s="402"/>
      <c r="Z77" s="663"/>
      <c r="AA77" s="5"/>
    </row>
    <row r="78" spans="1:27" ht="12" customHeight="1">
      <c r="A78" s="670" t="s">
        <v>256</v>
      </c>
      <c r="B78" s="658"/>
      <c r="C78" s="411"/>
      <c r="D78" s="411"/>
      <c r="E78" s="411"/>
      <c r="F78" s="412"/>
      <c r="G78" s="658"/>
      <c r="H78" s="411"/>
      <c r="I78" s="411"/>
      <c r="J78" s="411"/>
      <c r="K78" s="412"/>
      <c r="L78" s="658"/>
      <c r="M78" s="411"/>
      <c r="N78" s="411"/>
      <c r="O78" s="411"/>
      <c r="P78" s="412"/>
      <c r="Q78" s="658"/>
      <c r="R78" s="411"/>
      <c r="S78" s="411"/>
      <c r="T78" s="411"/>
      <c r="U78" s="412"/>
      <c r="V78" s="658"/>
      <c r="W78" s="411"/>
      <c r="X78" s="411"/>
      <c r="Y78" s="411"/>
      <c r="Z78" s="659"/>
      <c r="AA78" s="5"/>
    </row>
    <row r="79" spans="1:27" ht="12" customHeight="1">
      <c r="A79" s="671"/>
      <c r="B79" s="660"/>
      <c r="C79" s="399"/>
      <c r="D79" s="399"/>
      <c r="E79" s="399"/>
      <c r="F79" s="425"/>
      <c r="G79" s="660"/>
      <c r="H79" s="399"/>
      <c r="I79" s="399"/>
      <c r="J79" s="399"/>
      <c r="K79" s="425"/>
      <c r="L79" s="660"/>
      <c r="M79" s="399"/>
      <c r="N79" s="399"/>
      <c r="O79" s="399"/>
      <c r="P79" s="425"/>
      <c r="Q79" s="660"/>
      <c r="R79" s="399"/>
      <c r="S79" s="399"/>
      <c r="T79" s="399"/>
      <c r="U79" s="425"/>
      <c r="V79" s="660"/>
      <c r="W79" s="399"/>
      <c r="X79" s="399"/>
      <c r="Y79" s="399"/>
      <c r="Z79" s="661"/>
      <c r="AA79" s="5"/>
    </row>
    <row r="80" spans="1:27" ht="12" customHeight="1">
      <c r="A80" s="671"/>
      <c r="B80" s="660"/>
      <c r="C80" s="399"/>
      <c r="D80" s="399"/>
      <c r="E80" s="399"/>
      <c r="F80" s="425"/>
      <c r="G80" s="660"/>
      <c r="H80" s="399"/>
      <c r="I80" s="399"/>
      <c r="J80" s="399"/>
      <c r="K80" s="425"/>
      <c r="L80" s="660"/>
      <c r="M80" s="399"/>
      <c r="N80" s="399"/>
      <c r="O80" s="399"/>
      <c r="P80" s="425"/>
      <c r="Q80" s="660"/>
      <c r="R80" s="399"/>
      <c r="S80" s="399"/>
      <c r="T80" s="399"/>
      <c r="U80" s="425"/>
      <c r="V80" s="660"/>
      <c r="W80" s="399"/>
      <c r="X80" s="399"/>
      <c r="Y80" s="399"/>
      <c r="Z80" s="661"/>
      <c r="AA80" s="5"/>
    </row>
    <row r="81" spans="1:27" ht="12" customHeight="1">
      <c r="A81" s="671"/>
      <c r="B81" s="660"/>
      <c r="C81" s="399"/>
      <c r="D81" s="399"/>
      <c r="E81" s="399"/>
      <c r="F81" s="425"/>
      <c r="G81" s="660"/>
      <c r="H81" s="399"/>
      <c r="I81" s="399"/>
      <c r="J81" s="399"/>
      <c r="K81" s="425"/>
      <c r="L81" s="660"/>
      <c r="M81" s="399"/>
      <c r="N81" s="399"/>
      <c r="O81" s="399"/>
      <c r="P81" s="425"/>
      <c r="Q81" s="660"/>
      <c r="R81" s="399"/>
      <c r="S81" s="399"/>
      <c r="T81" s="399"/>
      <c r="U81" s="425"/>
      <c r="V81" s="660"/>
      <c r="W81" s="399"/>
      <c r="X81" s="399"/>
      <c r="Y81" s="399"/>
      <c r="Z81" s="661"/>
      <c r="AA81" s="5"/>
    </row>
    <row r="82" spans="1:27" ht="12" customHeight="1">
      <c r="A82" s="671"/>
      <c r="B82" s="660"/>
      <c r="C82" s="399"/>
      <c r="D82" s="399"/>
      <c r="E82" s="399"/>
      <c r="F82" s="425"/>
      <c r="G82" s="660"/>
      <c r="H82" s="399"/>
      <c r="I82" s="399"/>
      <c r="J82" s="399"/>
      <c r="K82" s="425"/>
      <c r="L82" s="660"/>
      <c r="M82" s="399"/>
      <c r="N82" s="399"/>
      <c r="O82" s="399"/>
      <c r="P82" s="425"/>
      <c r="Q82" s="660"/>
      <c r="R82" s="399"/>
      <c r="S82" s="399"/>
      <c r="T82" s="399"/>
      <c r="U82" s="425"/>
      <c r="V82" s="660"/>
      <c r="W82" s="399"/>
      <c r="X82" s="399"/>
      <c r="Y82" s="399"/>
      <c r="Z82" s="661"/>
      <c r="AA82" s="5"/>
    </row>
    <row r="83" spans="1:27" ht="12" customHeight="1">
      <c r="A83" s="671"/>
      <c r="B83" s="660"/>
      <c r="C83" s="399"/>
      <c r="D83" s="399"/>
      <c r="E83" s="399"/>
      <c r="F83" s="425"/>
      <c r="G83" s="660"/>
      <c r="H83" s="399"/>
      <c r="I83" s="399"/>
      <c r="J83" s="399"/>
      <c r="K83" s="425"/>
      <c r="L83" s="660"/>
      <c r="M83" s="399"/>
      <c r="N83" s="399"/>
      <c r="O83" s="399"/>
      <c r="P83" s="425"/>
      <c r="Q83" s="660"/>
      <c r="R83" s="399"/>
      <c r="S83" s="399"/>
      <c r="T83" s="399"/>
      <c r="U83" s="425"/>
      <c r="V83" s="660"/>
      <c r="W83" s="399"/>
      <c r="X83" s="399"/>
      <c r="Y83" s="399"/>
      <c r="Z83" s="661"/>
      <c r="AA83" s="5"/>
    </row>
    <row r="84" spans="1:27" ht="12" customHeight="1">
      <c r="A84" s="671"/>
      <c r="B84" s="660"/>
      <c r="C84" s="399"/>
      <c r="D84" s="399"/>
      <c r="E84" s="399"/>
      <c r="F84" s="425"/>
      <c r="G84" s="660"/>
      <c r="H84" s="399"/>
      <c r="I84" s="399"/>
      <c r="J84" s="399"/>
      <c r="K84" s="425"/>
      <c r="L84" s="660"/>
      <c r="M84" s="399"/>
      <c r="N84" s="399"/>
      <c r="O84" s="399"/>
      <c r="P84" s="425"/>
      <c r="Q84" s="660"/>
      <c r="R84" s="399"/>
      <c r="S84" s="399"/>
      <c r="T84" s="399"/>
      <c r="U84" s="425"/>
      <c r="V84" s="660"/>
      <c r="W84" s="399"/>
      <c r="X84" s="399"/>
      <c r="Y84" s="399"/>
      <c r="Z84" s="661"/>
      <c r="AA84" s="5"/>
    </row>
    <row r="85" spans="1:27" ht="12" customHeight="1">
      <c r="A85" s="671"/>
      <c r="B85" s="660"/>
      <c r="C85" s="399"/>
      <c r="D85" s="399"/>
      <c r="E85" s="399"/>
      <c r="F85" s="425"/>
      <c r="G85" s="660"/>
      <c r="H85" s="399"/>
      <c r="I85" s="399"/>
      <c r="J85" s="399"/>
      <c r="K85" s="425"/>
      <c r="L85" s="660"/>
      <c r="M85" s="399"/>
      <c r="N85" s="399"/>
      <c r="O85" s="399"/>
      <c r="P85" s="425"/>
      <c r="Q85" s="660"/>
      <c r="R85" s="399"/>
      <c r="S85" s="399"/>
      <c r="T85" s="399"/>
      <c r="U85" s="425"/>
      <c r="V85" s="660"/>
      <c r="W85" s="399"/>
      <c r="X85" s="399"/>
      <c r="Y85" s="399"/>
      <c r="Z85" s="661"/>
      <c r="AA85" s="5"/>
    </row>
    <row r="86" spans="1:27" ht="12" customHeight="1">
      <c r="A86" s="673"/>
      <c r="B86" s="664"/>
      <c r="C86" s="665"/>
      <c r="D86" s="665"/>
      <c r="E86" s="665"/>
      <c r="F86" s="666"/>
      <c r="G86" s="664"/>
      <c r="H86" s="665"/>
      <c r="I86" s="665"/>
      <c r="J86" s="665"/>
      <c r="K86" s="666"/>
      <c r="L86" s="664"/>
      <c r="M86" s="665"/>
      <c r="N86" s="665"/>
      <c r="O86" s="665"/>
      <c r="P86" s="666"/>
      <c r="Q86" s="664"/>
      <c r="R86" s="665"/>
      <c r="S86" s="665"/>
      <c r="T86" s="665"/>
      <c r="U86" s="666"/>
      <c r="V86" s="664"/>
      <c r="W86" s="665"/>
      <c r="X86" s="665"/>
      <c r="Y86" s="665"/>
      <c r="Z86" s="667"/>
      <c r="AA86" s="5"/>
    </row>
    <row r="87" spans="1:27" ht="6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5"/>
    </row>
    <row r="88" spans="1:27" ht="12" customHeight="1">
      <c r="A88" s="8"/>
      <c r="B88" s="669" t="str">
        <f>CONCATENATE("EVALUACIÓN COMUNITARIA  -  ",CARATULA!D16)</f>
        <v xml:space="preserve">EVALUACIÓN COMUNITARIA  -  </v>
      </c>
      <c r="C88" s="376"/>
      <c r="D88" s="376"/>
      <c r="E88" s="376"/>
      <c r="F88" s="376"/>
      <c r="G88" s="376"/>
      <c r="H88" s="376"/>
      <c r="I88" s="376"/>
      <c r="J88" s="376"/>
      <c r="K88" s="376"/>
      <c r="L88" s="376"/>
      <c r="M88" s="376"/>
      <c r="N88" s="376"/>
      <c r="O88" s="376"/>
      <c r="P88" s="376"/>
      <c r="Q88" s="376"/>
      <c r="R88" s="376"/>
      <c r="S88" s="376"/>
      <c r="T88" s="376"/>
      <c r="U88" s="376"/>
      <c r="V88" s="376"/>
      <c r="W88" s="376"/>
      <c r="X88" s="376"/>
      <c r="Y88" s="376"/>
      <c r="Z88" s="8"/>
      <c r="AA88" s="5"/>
    </row>
    <row r="89" spans="1:27" ht="3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5"/>
    </row>
    <row r="90" spans="1:27" ht="12.75" customHeight="1">
      <c r="A90" s="9"/>
      <c r="B90" s="648" t="s">
        <v>32</v>
      </c>
      <c r="C90" s="376"/>
      <c r="D90" s="376"/>
      <c r="E90" s="376"/>
      <c r="F90" s="649"/>
      <c r="G90" s="650"/>
      <c r="H90" s="650"/>
      <c r="I90" s="650"/>
      <c r="J90" s="651" t="str">
        <f>PROPER(CARATULA!D14)</f>
        <v/>
      </c>
      <c r="K90" s="650"/>
      <c r="L90" s="650"/>
      <c r="M90" s="650"/>
      <c r="N90" s="650"/>
      <c r="O90" s="650"/>
      <c r="P90" s="650"/>
      <c r="Q90" s="16"/>
      <c r="R90" s="648" t="s">
        <v>245</v>
      </c>
      <c r="S90" s="376"/>
      <c r="T90" s="651" t="s">
        <v>258</v>
      </c>
      <c r="U90" s="650"/>
      <c r="V90" s="650"/>
      <c r="W90" s="650"/>
      <c r="X90" s="650"/>
      <c r="Y90" s="9"/>
      <c r="Z90" s="9"/>
      <c r="AA90" s="5"/>
    </row>
    <row r="91" spans="1:27" ht="12.75" customHeight="1">
      <c r="A91" s="9"/>
      <c r="B91" s="648" t="s">
        <v>31</v>
      </c>
      <c r="C91" s="376"/>
      <c r="D91" s="376"/>
      <c r="E91" s="376"/>
      <c r="F91" s="652" t="str">
        <f>PROPER(CARATULA!D10)</f>
        <v/>
      </c>
      <c r="G91" s="653"/>
      <c r="H91" s="653"/>
      <c r="I91" s="653"/>
      <c r="J91" s="653"/>
      <c r="K91" s="653"/>
      <c r="L91" s="653"/>
      <c r="M91" s="653"/>
      <c r="N91" s="653"/>
      <c r="O91" s="653"/>
      <c r="P91" s="653"/>
      <c r="Q91" s="9"/>
      <c r="R91" s="9"/>
      <c r="S91" s="9"/>
      <c r="T91" s="9"/>
      <c r="U91" s="9"/>
      <c r="V91" s="9"/>
      <c r="W91" s="9"/>
      <c r="X91" s="9"/>
      <c r="Y91" s="9"/>
      <c r="Z91" s="9"/>
      <c r="AA91" s="5"/>
    </row>
    <row r="92" spans="1:27" ht="6" customHeight="1">
      <c r="A92" s="5"/>
      <c r="B92" s="10"/>
      <c r="C92" s="10"/>
      <c r="D92" s="11"/>
      <c r="E92" s="11"/>
      <c r="F92" s="12"/>
      <c r="G92" s="12"/>
      <c r="H92" s="12"/>
      <c r="I92" s="12"/>
      <c r="J92" s="12"/>
      <c r="K92" s="12"/>
      <c r="L92" s="12"/>
      <c r="M92" s="12"/>
      <c r="N92" s="11"/>
      <c r="O92" s="11"/>
      <c r="P92" s="10"/>
      <c r="Q92" s="10"/>
      <c r="R92" s="17"/>
      <c r="S92" s="17"/>
      <c r="T92" s="17"/>
      <c r="U92" s="17"/>
      <c r="V92" s="17"/>
      <c r="W92" s="17"/>
      <c r="X92" s="17"/>
      <c r="Y92" s="17"/>
      <c r="Z92" s="17"/>
      <c r="AA92" s="5"/>
    </row>
    <row r="93" spans="1:27" ht="15" customHeight="1">
      <c r="A93" s="13"/>
      <c r="B93" s="654" t="s">
        <v>247</v>
      </c>
      <c r="C93" s="655"/>
      <c r="D93" s="655"/>
      <c r="E93" s="655"/>
      <c r="F93" s="656"/>
      <c r="G93" s="654" t="s">
        <v>248</v>
      </c>
      <c r="H93" s="655"/>
      <c r="I93" s="655"/>
      <c r="J93" s="655"/>
      <c r="K93" s="656"/>
      <c r="L93" s="654" t="s">
        <v>249</v>
      </c>
      <c r="M93" s="655"/>
      <c r="N93" s="655"/>
      <c r="O93" s="655"/>
      <c r="P93" s="656"/>
      <c r="Q93" s="654" t="s">
        <v>250</v>
      </c>
      <c r="R93" s="655"/>
      <c r="S93" s="655"/>
      <c r="T93" s="655"/>
      <c r="U93" s="656"/>
      <c r="V93" s="654" t="s">
        <v>251</v>
      </c>
      <c r="W93" s="655"/>
      <c r="X93" s="655"/>
      <c r="Y93" s="655"/>
      <c r="Z93" s="657"/>
      <c r="AA93" s="5"/>
    </row>
    <row r="94" spans="1:27" ht="12" customHeight="1">
      <c r="A94" s="670" t="s">
        <v>252</v>
      </c>
      <c r="B94" s="658"/>
      <c r="C94" s="411"/>
      <c r="D94" s="411"/>
      <c r="E94" s="411"/>
      <c r="F94" s="412"/>
      <c r="G94" s="658"/>
      <c r="H94" s="411"/>
      <c r="I94" s="411"/>
      <c r="J94" s="411"/>
      <c r="K94" s="412"/>
      <c r="L94" s="658"/>
      <c r="M94" s="411"/>
      <c r="N94" s="411"/>
      <c r="O94" s="411"/>
      <c r="P94" s="412"/>
      <c r="Q94" s="658"/>
      <c r="R94" s="411"/>
      <c r="S94" s="411"/>
      <c r="T94" s="411"/>
      <c r="U94" s="412"/>
      <c r="V94" s="658"/>
      <c r="W94" s="411"/>
      <c r="X94" s="411"/>
      <c r="Y94" s="411"/>
      <c r="Z94" s="659"/>
      <c r="AA94" s="5"/>
    </row>
    <row r="95" spans="1:27" ht="12" customHeight="1">
      <c r="A95" s="671"/>
      <c r="B95" s="660"/>
      <c r="C95" s="399"/>
      <c r="D95" s="399"/>
      <c r="E95" s="399"/>
      <c r="F95" s="425"/>
      <c r="G95" s="660"/>
      <c r="H95" s="399"/>
      <c r="I95" s="399"/>
      <c r="J95" s="399"/>
      <c r="K95" s="425"/>
      <c r="L95" s="660"/>
      <c r="M95" s="399"/>
      <c r="N95" s="399"/>
      <c r="O95" s="399"/>
      <c r="P95" s="425"/>
      <c r="Q95" s="660"/>
      <c r="R95" s="399"/>
      <c r="S95" s="399"/>
      <c r="T95" s="399"/>
      <c r="U95" s="425"/>
      <c r="V95" s="660"/>
      <c r="W95" s="399"/>
      <c r="X95" s="399"/>
      <c r="Y95" s="399"/>
      <c r="Z95" s="661"/>
      <c r="AA95" s="5"/>
    </row>
    <row r="96" spans="1:27" ht="12" customHeight="1">
      <c r="A96" s="671"/>
      <c r="B96" s="660"/>
      <c r="C96" s="399"/>
      <c r="D96" s="399"/>
      <c r="E96" s="399"/>
      <c r="F96" s="425"/>
      <c r="G96" s="660"/>
      <c r="H96" s="399"/>
      <c r="I96" s="399"/>
      <c r="J96" s="399"/>
      <c r="K96" s="425"/>
      <c r="L96" s="660"/>
      <c r="M96" s="399"/>
      <c r="N96" s="399"/>
      <c r="O96" s="399"/>
      <c r="P96" s="425"/>
      <c r="Q96" s="660"/>
      <c r="R96" s="399"/>
      <c r="S96" s="399"/>
      <c r="T96" s="399"/>
      <c r="U96" s="425"/>
      <c r="V96" s="660"/>
      <c r="W96" s="399"/>
      <c r="X96" s="399"/>
      <c r="Y96" s="399"/>
      <c r="Z96" s="661"/>
      <c r="AA96" s="5"/>
    </row>
    <row r="97" spans="1:27" ht="12" customHeight="1">
      <c r="A97" s="671"/>
      <c r="B97" s="660"/>
      <c r="C97" s="399"/>
      <c r="D97" s="399"/>
      <c r="E97" s="399"/>
      <c r="F97" s="425"/>
      <c r="G97" s="660"/>
      <c r="H97" s="399"/>
      <c r="I97" s="399"/>
      <c r="J97" s="399"/>
      <c r="K97" s="425"/>
      <c r="L97" s="660"/>
      <c r="M97" s="399"/>
      <c r="N97" s="399"/>
      <c r="O97" s="399"/>
      <c r="P97" s="425"/>
      <c r="Q97" s="660"/>
      <c r="R97" s="399"/>
      <c r="S97" s="399"/>
      <c r="T97" s="399"/>
      <c r="U97" s="425"/>
      <c r="V97" s="660"/>
      <c r="W97" s="399"/>
      <c r="X97" s="399"/>
      <c r="Y97" s="399"/>
      <c r="Z97" s="661"/>
      <c r="AA97" s="5"/>
    </row>
    <row r="98" spans="1:27" ht="12" customHeight="1">
      <c r="A98" s="671"/>
      <c r="B98" s="660"/>
      <c r="C98" s="399"/>
      <c r="D98" s="399"/>
      <c r="E98" s="399"/>
      <c r="F98" s="425"/>
      <c r="G98" s="660"/>
      <c r="H98" s="399"/>
      <c r="I98" s="399"/>
      <c r="J98" s="399"/>
      <c r="K98" s="425"/>
      <c r="L98" s="660"/>
      <c r="M98" s="399"/>
      <c r="N98" s="399"/>
      <c r="O98" s="399"/>
      <c r="P98" s="425"/>
      <c r="Q98" s="660"/>
      <c r="R98" s="399"/>
      <c r="S98" s="399"/>
      <c r="T98" s="399"/>
      <c r="U98" s="425"/>
      <c r="V98" s="660"/>
      <c r="W98" s="399"/>
      <c r="X98" s="399"/>
      <c r="Y98" s="399"/>
      <c r="Z98" s="661"/>
      <c r="AA98" s="5"/>
    </row>
    <row r="99" spans="1:27" ht="12" customHeight="1">
      <c r="A99" s="671"/>
      <c r="B99" s="660"/>
      <c r="C99" s="399"/>
      <c r="D99" s="399"/>
      <c r="E99" s="399"/>
      <c r="F99" s="425"/>
      <c r="G99" s="660"/>
      <c r="H99" s="399"/>
      <c r="I99" s="399"/>
      <c r="J99" s="399"/>
      <c r="K99" s="425"/>
      <c r="L99" s="660"/>
      <c r="M99" s="399"/>
      <c r="N99" s="399"/>
      <c r="O99" s="399"/>
      <c r="P99" s="425"/>
      <c r="Q99" s="660"/>
      <c r="R99" s="399"/>
      <c r="S99" s="399"/>
      <c r="T99" s="399"/>
      <c r="U99" s="425"/>
      <c r="V99" s="660"/>
      <c r="W99" s="399"/>
      <c r="X99" s="399"/>
      <c r="Y99" s="399"/>
      <c r="Z99" s="661"/>
      <c r="AA99" s="5"/>
    </row>
    <row r="100" spans="1:27" ht="12" customHeight="1">
      <c r="A100" s="671"/>
      <c r="B100" s="660"/>
      <c r="C100" s="399"/>
      <c r="D100" s="399"/>
      <c r="E100" s="399"/>
      <c r="F100" s="425"/>
      <c r="G100" s="660"/>
      <c r="H100" s="399"/>
      <c r="I100" s="399"/>
      <c r="J100" s="399"/>
      <c r="K100" s="425"/>
      <c r="L100" s="660"/>
      <c r="M100" s="399"/>
      <c r="N100" s="399"/>
      <c r="O100" s="399"/>
      <c r="P100" s="425"/>
      <c r="Q100" s="660"/>
      <c r="R100" s="399"/>
      <c r="S100" s="399"/>
      <c r="T100" s="399"/>
      <c r="U100" s="425"/>
      <c r="V100" s="660"/>
      <c r="W100" s="399"/>
      <c r="X100" s="399"/>
      <c r="Y100" s="399"/>
      <c r="Z100" s="661"/>
      <c r="AA100" s="5"/>
    </row>
    <row r="101" spans="1:27" ht="12" customHeight="1">
      <c r="A101" s="671"/>
      <c r="B101" s="660"/>
      <c r="C101" s="399"/>
      <c r="D101" s="399"/>
      <c r="E101" s="399"/>
      <c r="F101" s="425"/>
      <c r="G101" s="660"/>
      <c r="H101" s="399"/>
      <c r="I101" s="399"/>
      <c r="J101" s="399"/>
      <c r="K101" s="425"/>
      <c r="L101" s="660"/>
      <c r="M101" s="399"/>
      <c r="N101" s="399"/>
      <c r="O101" s="399"/>
      <c r="P101" s="425"/>
      <c r="Q101" s="660"/>
      <c r="R101" s="399"/>
      <c r="S101" s="399"/>
      <c r="T101" s="399"/>
      <c r="U101" s="425"/>
      <c r="V101" s="660"/>
      <c r="W101" s="399"/>
      <c r="X101" s="399"/>
      <c r="Y101" s="399"/>
      <c r="Z101" s="661"/>
      <c r="AA101" s="5"/>
    </row>
    <row r="102" spans="1:27" ht="12" customHeight="1">
      <c r="A102" s="672"/>
      <c r="B102" s="662"/>
      <c r="C102" s="402"/>
      <c r="D102" s="402"/>
      <c r="E102" s="402"/>
      <c r="F102" s="427"/>
      <c r="G102" s="662"/>
      <c r="H102" s="402"/>
      <c r="I102" s="402"/>
      <c r="J102" s="402"/>
      <c r="K102" s="427"/>
      <c r="L102" s="662"/>
      <c r="M102" s="402"/>
      <c r="N102" s="402"/>
      <c r="O102" s="402"/>
      <c r="P102" s="427"/>
      <c r="Q102" s="662"/>
      <c r="R102" s="402"/>
      <c r="S102" s="402"/>
      <c r="T102" s="402"/>
      <c r="U102" s="427"/>
      <c r="V102" s="662"/>
      <c r="W102" s="402"/>
      <c r="X102" s="402"/>
      <c r="Y102" s="402"/>
      <c r="Z102" s="663"/>
      <c r="AA102" s="5"/>
    </row>
    <row r="103" spans="1:27" ht="12" customHeight="1">
      <c r="A103" s="670" t="s">
        <v>254</v>
      </c>
      <c r="B103" s="658"/>
      <c r="C103" s="411"/>
      <c r="D103" s="411"/>
      <c r="E103" s="411"/>
      <c r="F103" s="412"/>
      <c r="G103" s="658"/>
      <c r="H103" s="411"/>
      <c r="I103" s="411"/>
      <c r="J103" s="411"/>
      <c r="K103" s="412"/>
      <c r="L103" s="658"/>
      <c r="M103" s="411"/>
      <c r="N103" s="411"/>
      <c r="O103" s="411"/>
      <c r="P103" s="412"/>
      <c r="Q103" s="658"/>
      <c r="R103" s="411"/>
      <c r="S103" s="411"/>
      <c r="T103" s="411"/>
      <c r="U103" s="412"/>
      <c r="V103" s="658"/>
      <c r="W103" s="411"/>
      <c r="X103" s="411"/>
      <c r="Y103" s="411"/>
      <c r="Z103" s="659"/>
      <c r="AA103" s="5"/>
    </row>
    <row r="104" spans="1:27" ht="12" customHeight="1">
      <c r="A104" s="671"/>
      <c r="B104" s="660"/>
      <c r="C104" s="399"/>
      <c r="D104" s="399"/>
      <c r="E104" s="399"/>
      <c r="F104" s="425"/>
      <c r="G104" s="660"/>
      <c r="H104" s="399"/>
      <c r="I104" s="399"/>
      <c r="J104" s="399"/>
      <c r="K104" s="425"/>
      <c r="L104" s="660"/>
      <c r="M104" s="399"/>
      <c r="N104" s="399"/>
      <c r="O104" s="399"/>
      <c r="P104" s="425"/>
      <c r="Q104" s="660"/>
      <c r="R104" s="399"/>
      <c r="S104" s="399"/>
      <c r="T104" s="399"/>
      <c r="U104" s="425"/>
      <c r="V104" s="660"/>
      <c r="W104" s="399"/>
      <c r="X104" s="399"/>
      <c r="Y104" s="399"/>
      <c r="Z104" s="661"/>
      <c r="AA104" s="5"/>
    </row>
    <row r="105" spans="1:27" ht="12" customHeight="1">
      <c r="A105" s="671"/>
      <c r="B105" s="660"/>
      <c r="C105" s="399"/>
      <c r="D105" s="399"/>
      <c r="E105" s="399"/>
      <c r="F105" s="425"/>
      <c r="G105" s="660"/>
      <c r="H105" s="399"/>
      <c r="I105" s="399"/>
      <c r="J105" s="399"/>
      <c r="K105" s="425"/>
      <c r="L105" s="660"/>
      <c r="M105" s="399"/>
      <c r="N105" s="399"/>
      <c r="O105" s="399"/>
      <c r="P105" s="425"/>
      <c r="Q105" s="660"/>
      <c r="R105" s="399"/>
      <c r="S105" s="399"/>
      <c r="T105" s="399"/>
      <c r="U105" s="425"/>
      <c r="V105" s="660"/>
      <c r="W105" s="399"/>
      <c r="X105" s="399"/>
      <c r="Y105" s="399"/>
      <c r="Z105" s="661"/>
      <c r="AA105" s="5"/>
    </row>
    <row r="106" spans="1:27" ht="12" customHeight="1">
      <c r="A106" s="671"/>
      <c r="B106" s="660"/>
      <c r="C106" s="399"/>
      <c r="D106" s="399"/>
      <c r="E106" s="399"/>
      <c r="F106" s="425"/>
      <c r="G106" s="660"/>
      <c r="H106" s="399"/>
      <c r="I106" s="399"/>
      <c r="J106" s="399"/>
      <c r="K106" s="425"/>
      <c r="L106" s="660"/>
      <c r="M106" s="399"/>
      <c r="N106" s="399"/>
      <c r="O106" s="399"/>
      <c r="P106" s="425"/>
      <c r="Q106" s="660"/>
      <c r="R106" s="399"/>
      <c r="S106" s="399"/>
      <c r="T106" s="399"/>
      <c r="U106" s="425"/>
      <c r="V106" s="660"/>
      <c r="W106" s="399"/>
      <c r="X106" s="399"/>
      <c r="Y106" s="399"/>
      <c r="Z106" s="661"/>
      <c r="AA106" s="5"/>
    </row>
    <row r="107" spans="1:27" ht="12" customHeight="1">
      <c r="A107" s="671"/>
      <c r="B107" s="660"/>
      <c r="C107" s="399"/>
      <c r="D107" s="399"/>
      <c r="E107" s="399"/>
      <c r="F107" s="425"/>
      <c r="G107" s="660"/>
      <c r="H107" s="399"/>
      <c r="I107" s="399"/>
      <c r="J107" s="399"/>
      <c r="K107" s="425"/>
      <c r="L107" s="660"/>
      <c r="M107" s="399"/>
      <c r="N107" s="399"/>
      <c r="O107" s="399"/>
      <c r="P107" s="425"/>
      <c r="Q107" s="660"/>
      <c r="R107" s="399"/>
      <c r="S107" s="399"/>
      <c r="T107" s="399"/>
      <c r="U107" s="425"/>
      <c r="V107" s="660"/>
      <c r="W107" s="399"/>
      <c r="X107" s="399"/>
      <c r="Y107" s="399"/>
      <c r="Z107" s="661"/>
      <c r="AA107" s="5"/>
    </row>
    <row r="108" spans="1:27" ht="12" customHeight="1">
      <c r="A108" s="671"/>
      <c r="B108" s="660"/>
      <c r="C108" s="399"/>
      <c r="D108" s="399"/>
      <c r="E108" s="399"/>
      <c r="F108" s="425"/>
      <c r="G108" s="660"/>
      <c r="H108" s="399"/>
      <c r="I108" s="399"/>
      <c r="J108" s="399"/>
      <c r="K108" s="425"/>
      <c r="L108" s="660"/>
      <c r="M108" s="399"/>
      <c r="N108" s="399"/>
      <c r="O108" s="399"/>
      <c r="P108" s="425"/>
      <c r="Q108" s="660"/>
      <c r="R108" s="399"/>
      <c r="S108" s="399"/>
      <c r="T108" s="399"/>
      <c r="U108" s="425"/>
      <c r="V108" s="660"/>
      <c r="W108" s="399"/>
      <c r="X108" s="399"/>
      <c r="Y108" s="399"/>
      <c r="Z108" s="661"/>
      <c r="AA108" s="5"/>
    </row>
    <row r="109" spans="1:27" ht="12" customHeight="1">
      <c r="A109" s="671"/>
      <c r="B109" s="660"/>
      <c r="C109" s="399"/>
      <c r="D109" s="399"/>
      <c r="E109" s="399"/>
      <c r="F109" s="425"/>
      <c r="G109" s="660"/>
      <c r="H109" s="399"/>
      <c r="I109" s="399"/>
      <c r="J109" s="399"/>
      <c r="K109" s="425"/>
      <c r="L109" s="660"/>
      <c r="M109" s="399"/>
      <c r="N109" s="399"/>
      <c r="O109" s="399"/>
      <c r="P109" s="425"/>
      <c r="Q109" s="660"/>
      <c r="R109" s="399"/>
      <c r="S109" s="399"/>
      <c r="T109" s="399"/>
      <c r="U109" s="425"/>
      <c r="V109" s="660"/>
      <c r="W109" s="399"/>
      <c r="X109" s="399"/>
      <c r="Y109" s="399"/>
      <c r="Z109" s="661"/>
      <c r="AA109" s="5"/>
    </row>
    <row r="110" spans="1:27" ht="12" customHeight="1">
      <c r="A110" s="671"/>
      <c r="B110" s="660"/>
      <c r="C110" s="399"/>
      <c r="D110" s="399"/>
      <c r="E110" s="399"/>
      <c r="F110" s="425"/>
      <c r="G110" s="660"/>
      <c r="H110" s="399"/>
      <c r="I110" s="399"/>
      <c r="J110" s="399"/>
      <c r="K110" s="425"/>
      <c r="L110" s="660"/>
      <c r="M110" s="399"/>
      <c r="N110" s="399"/>
      <c r="O110" s="399"/>
      <c r="P110" s="425"/>
      <c r="Q110" s="660"/>
      <c r="R110" s="399"/>
      <c r="S110" s="399"/>
      <c r="T110" s="399"/>
      <c r="U110" s="425"/>
      <c r="V110" s="660"/>
      <c r="W110" s="399"/>
      <c r="X110" s="399"/>
      <c r="Y110" s="399"/>
      <c r="Z110" s="661"/>
      <c r="AA110" s="5"/>
    </row>
    <row r="111" spans="1:27" ht="12" customHeight="1">
      <c r="A111" s="672"/>
      <c r="B111" s="662"/>
      <c r="C111" s="402"/>
      <c r="D111" s="402"/>
      <c r="E111" s="402"/>
      <c r="F111" s="427"/>
      <c r="G111" s="662"/>
      <c r="H111" s="402"/>
      <c r="I111" s="402"/>
      <c r="J111" s="402"/>
      <c r="K111" s="427"/>
      <c r="L111" s="662"/>
      <c r="M111" s="402"/>
      <c r="N111" s="402"/>
      <c r="O111" s="402"/>
      <c r="P111" s="427"/>
      <c r="Q111" s="662"/>
      <c r="R111" s="402"/>
      <c r="S111" s="402"/>
      <c r="T111" s="402"/>
      <c r="U111" s="427"/>
      <c r="V111" s="662"/>
      <c r="W111" s="402"/>
      <c r="X111" s="402"/>
      <c r="Y111" s="402"/>
      <c r="Z111" s="663"/>
      <c r="AA111" s="5"/>
    </row>
    <row r="112" spans="1:27" ht="12" customHeight="1">
      <c r="A112" s="670" t="s">
        <v>255</v>
      </c>
      <c r="B112" s="658"/>
      <c r="C112" s="411"/>
      <c r="D112" s="411"/>
      <c r="E112" s="411"/>
      <c r="F112" s="412"/>
      <c r="G112" s="658"/>
      <c r="H112" s="411"/>
      <c r="I112" s="411"/>
      <c r="J112" s="411"/>
      <c r="K112" s="412"/>
      <c r="L112" s="658"/>
      <c r="M112" s="411"/>
      <c r="N112" s="411"/>
      <c r="O112" s="411"/>
      <c r="P112" s="412"/>
      <c r="Q112" s="658"/>
      <c r="R112" s="411"/>
      <c r="S112" s="411"/>
      <c r="T112" s="411"/>
      <c r="U112" s="412"/>
      <c r="V112" s="658"/>
      <c r="W112" s="411"/>
      <c r="X112" s="411"/>
      <c r="Y112" s="411"/>
      <c r="Z112" s="659"/>
      <c r="AA112" s="5"/>
    </row>
    <row r="113" spans="1:27" ht="12" customHeight="1">
      <c r="A113" s="671"/>
      <c r="B113" s="660"/>
      <c r="C113" s="399"/>
      <c r="D113" s="399"/>
      <c r="E113" s="399"/>
      <c r="F113" s="425"/>
      <c r="G113" s="660"/>
      <c r="H113" s="399"/>
      <c r="I113" s="399"/>
      <c r="J113" s="399"/>
      <c r="K113" s="425"/>
      <c r="L113" s="660"/>
      <c r="M113" s="399"/>
      <c r="N113" s="399"/>
      <c r="O113" s="399"/>
      <c r="P113" s="425"/>
      <c r="Q113" s="660"/>
      <c r="R113" s="399"/>
      <c r="S113" s="399"/>
      <c r="T113" s="399"/>
      <c r="U113" s="425"/>
      <c r="V113" s="660"/>
      <c r="W113" s="399"/>
      <c r="X113" s="399"/>
      <c r="Y113" s="399"/>
      <c r="Z113" s="661"/>
      <c r="AA113" s="5"/>
    </row>
    <row r="114" spans="1:27" ht="12" customHeight="1">
      <c r="A114" s="671"/>
      <c r="B114" s="660"/>
      <c r="C114" s="399"/>
      <c r="D114" s="399"/>
      <c r="E114" s="399"/>
      <c r="F114" s="425"/>
      <c r="G114" s="660"/>
      <c r="H114" s="399"/>
      <c r="I114" s="399"/>
      <c r="J114" s="399"/>
      <c r="K114" s="425"/>
      <c r="L114" s="660"/>
      <c r="M114" s="399"/>
      <c r="N114" s="399"/>
      <c r="O114" s="399"/>
      <c r="P114" s="425"/>
      <c r="Q114" s="660"/>
      <c r="R114" s="399"/>
      <c r="S114" s="399"/>
      <c r="T114" s="399"/>
      <c r="U114" s="425"/>
      <c r="V114" s="660"/>
      <c r="W114" s="399"/>
      <c r="X114" s="399"/>
      <c r="Y114" s="399"/>
      <c r="Z114" s="661"/>
      <c r="AA114" s="5"/>
    </row>
    <row r="115" spans="1:27" ht="12" customHeight="1">
      <c r="A115" s="671"/>
      <c r="B115" s="660"/>
      <c r="C115" s="399"/>
      <c r="D115" s="399"/>
      <c r="E115" s="399"/>
      <c r="F115" s="425"/>
      <c r="G115" s="660"/>
      <c r="H115" s="399"/>
      <c r="I115" s="399"/>
      <c r="J115" s="399"/>
      <c r="K115" s="425"/>
      <c r="L115" s="660"/>
      <c r="M115" s="399"/>
      <c r="N115" s="399"/>
      <c r="O115" s="399"/>
      <c r="P115" s="425"/>
      <c r="Q115" s="660"/>
      <c r="R115" s="399"/>
      <c r="S115" s="399"/>
      <c r="T115" s="399"/>
      <c r="U115" s="425"/>
      <c r="V115" s="660"/>
      <c r="W115" s="399"/>
      <c r="X115" s="399"/>
      <c r="Y115" s="399"/>
      <c r="Z115" s="661"/>
      <c r="AA115" s="5"/>
    </row>
    <row r="116" spans="1:27" ht="12" customHeight="1">
      <c r="A116" s="671"/>
      <c r="B116" s="660"/>
      <c r="C116" s="399"/>
      <c r="D116" s="399"/>
      <c r="E116" s="399"/>
      <c r="F116" s="425"/>
      <c r="G116" s="660"/>
      <c r="H116" s="399"/>
      <c r="I116" s="399"/>
      <c r="J116" s="399"/>
      <c r="K116" s="425"/>
      <c r="L116" s="660"/>
      <c r="M116" s="399"/>
      <c r="N116" s="399"/>
      <c r="O116" s="399"/>
      <c r="P116" s="425"/>
      <c r="Q116" s="660"/>
      <c r="R116" s="399"/>
      <c r="S116" s="399"/>
      <c r="T116" s="399"/>
      <c r="U116" s="425"/>
      <c r="V116" s="660"/>
      <c r="W116" s="399"/>
      <c r="X116" s="399"/>
      <c r="Y116" s="399"/>
      <c r="Z116" s="661"/>
      <c r="AA116" s="5"/>
    </row>
    <row r="117" spans="1:27" ht="12" customHeight="1">
      <c r="A117" s="671"/>
      <c r="B117" s="660"/>
      <c r="C117" s="399"/>
      <c r="D117" s="399"/>
      <c r="E117" s="399"/>
      <c r="F117" s="425"/>
      <c r="G117" s="660"/>
      <c r="H117" s="399"/>
      <c r="I117" s="399"/>
      <c r="J117" s="399"/>
      <c r="K117" s="425"/>
      <c r="L117" s="660"/>
      <c r="M117" s="399"/>
      <c r="N117" s="399"/>
      <c r="O117" s="399"/>
      <c r="P117" s="425"/>
      <c r="Q117" s="660"/>
      <c r="R117" s="399"/>
      <c r="S117" s="399"/>
      <c r="T117" s="399"/>
      <c r="U117" s="425"/>
      <c r="V117" s="660"/>
      <c r="W117" s="399"/>
      <c r="X117" s="399"/>
      <c r="Y117" s="399"/>
      <c r="Z117" s="661"/>
      <c r="AA117" s="5"/>
    </row>
    <row r="118" spans="1:27" ht="12" customHeight="1">
      <c r="A118" s="671"/>
      <c r="B118" s="660"/>
      <c r="C118" s="399"/>
      <c r="D118" s="399"/>
      <c r="E118" s="399"/>
      <c r="F118" s="425"/>
      <c r="G118" s="660"/>
      <c r="H118" s="399"/>
      <c r="I118" s="399"/>
      <c r="J118" s="399"/>
      <c r="K118" s="425"/>
      <c r="L118" s="660"/>
      <c r="M118" s="399"/>
      <c r="N118" s="399"/>
      <c r="O118" s="399"/>
      <c r="P118" s="425"/>
      <c r="Q118" s="660"/>
      <c r="R118" s="399"/>
      <c r="S118" s="399"/>
      <c r="T118" s="399"/>
      <c r="U118" s="425"/>
      <c r="V118" s="660"/>
      <c r="W118" s="399"/>
      <c r="X118" s="399"/>
      <c r="Y118" s="399"/>
      <c r="Z118" s="661"/>
      <c r="AA118" s="5"/>
    </row>
    <row r="119" spans="1:27" ht="12" customHeight="1">
      <c r="A119" s="671"/>
      <c r="B119" s="660"/>
      <c r="C119" s="399"/>
      <c r="D119" s="399"/>
      <c r="E119" s="399"/>
      <c r="F119" s="425"/>
      <c r="G119" s="660"/>
      <c r="H119" s="399"/>
      <c r="I119" s="399"/>
      <c r="J119" s="399"/>
      <c r="K119" s="425"/>
      <c r="L119" s="660"/>
      <c r="M119" s="399"/>
      <c r="N119" s="399"/>
      <c r="O119" s="399"/>
      <c r="P119" s="425"/>
      <c r="Q119" s="660"/>
      <c r="R119" s="399"/>
      <c r="S119" s="399"/>
      <c r="T119" s="399"/>
      <c r="U119" s="425"/>
      <c r="V119" s="660"/>
      <c r="W119" s="399"/>
      <c r="X119" s="399"/>
      <c r="Y119" s="399"/>
      <c r="Z119" s="661"/>
      <c r="AA119" s="5"/>
    </row>
    <row r="120" spans="1:27" ht="12" customHeight="1">
      <c r="A120" s="672"/>
      <c r="B120" s="662"/>
      <c r="C120" s="402"/>
      <c r="D120" s="402"/>
      <c r="E120" s="402"/>
      <c r="F120" s="427"/>
      <c r="G120" s="662"/>
      <c r="H120" s="402"/>
      <c r="I120" s="402"/>
      <c r="J120" s="402"/>
      <c r="K120" s="427"/>
      <c r="L120" s="662"/>
      <c r="M120" s="402"/>
      <c r="N120" s="402"/>
      <c r="O120" s="402"/>
      <c r="P120" s="427"/>
      <c r="Q120" s="662"/>
      <c r="R120" s="402"/>
      <c r="S120" s="402"/>
      <c r="T120" s="402"/>
      <c r="U120" s="427"/>
      <c r="V120" s="662"/>
      <c r="W120" s="402"/>
      <c r="X120" s="402"/>
      <c r="Y120" s="402"/>
      <c r="Z120" s="663"/>
      <c r="AA120" s="5"/>
    </row>
    <row r="121" spans="1:27" ht="12" customHeight="1">
      <c r="A121" s="670" t="s">
        <v>256</v>
      </c>
      <c r="B121" s="658"/>
      <c r="C121" s="411"/>
      <c r="D121" s="411"/>
      <c r="E121" s="411"/>
      <c r="F121" s="412"/>
      <c r="G121" s="658"/>
      <c r="H121" s="411"/>
      <c r="I121" s="411"/>
      <c r="J121" s="411"/>
      <c r="K121" s="412"/>
      <c r="L121" s="658"/>
      <c r="M121" s="411"/>
      <c r="N121" s="411"/>
      <c r="O121" s="411"/>
      <c r="P121" s="412"/>
      <c r="Q121" s="658"/>
      <c r="R121" s="411"/>
      <c r="S121" s="411"/>
      <c r="T121" s="411"/>
      <c r="U121" s="412"/>
      <c r="V121" s="658"/>
      <c r="W121" s="411"/>
      <c r="X121" s="411"/>
      <c r="Y121" s="411"/>
      <c r="Z121" s="659"/>
      <c r="AA121" s="5"/>
    </row>
    <row r="122" spans="1:27" ht="12" customHeight="1">
      <c r="A122" s="671"/>
      <c r="B122" s="660"/>
      <c r="C122" s="399"/>
      <c r="D122" s="399"/>
      <c r="E122" s="399"/>
      <c r="F122" s="425"/>
      <c r="G122" s="660"/>
      <c r="H122" s="399"/>
      <c r="I122" s="399"/>
      <c r="J122" s="399"/>
      <c r="K122" s="425"/>
      <c r="L122" s="660"/>
      <c r="M122" s="399"/>
      <c r="N122" s="399"/>
      <c r="O122" s="399"/>
      <c r="P122" s="425"/>
      <c r="Q122" s="660"/>
      <c r="R122" s="399"/>
      <c r="S122" s="399"/>
      <c r="T122" s="399"/>
      <c r="U122" s="425"/>
      <c r="V122" s="660"/>
      <c r="W122" s="399"/>
      <c r="X122" s="399"/>
      <c r="Y122" s="399"/>
      <c r="Z122" s="661"/>
      <c r="AA122" s="5"/>
    </row>
    <row r="123" spans="1:27" ht="12" customHeight="1">
      <c r="A123" s="671"/>
      <c r="B123" s="660"/>
      <c r="C123" s="399"/>
      <c r="D123" s="399"/>
      <c r="E123" s="399"/>
      <c r="F123" s="425"/>
      <c r="G123" s="660"/>
      <c r="H123" s="399"/>
      <c r="I123" s="399"/>
      <c r="J123" s="399"/>
      <c r="K123" s="425"/>
      <c r="L123" s="660"/>
      <c r="M123" s="399"/>
      <c r="N123" s="399"/>
      <c r="O123" s="399"/>
      <c r="P123" s="425"/>
      <c r="Q123" s="660"/>
      <c r="R123" s="399"/>
      <c r="S123" s="399"/>
      <c r="T123" s="399"/>
      <c r="U123" s="425"/>
      <c r="V123" s="660"/>
      <c r="W123" s="399"/>
      <c r="X123" s="399"/>
      <c r="Y123" s="399"/>
      <c r="Z123" s="661"/>
      <c r="AA123" s="5"/>
    </row>
    <row r="124" spans="1:27" ht="12" customHeight="1">
      <c r="A124" s="671"/>
      <c r="B124" s="660"/>
      <c r="C124" s="399"/>
      <c r="D124" s="399"/>
      <c r="E124" s="399"/>
      <c r="F124" s="425"/>
      <c r="G124" s="660"/>
      <c r="H124" s="399"/>
      <c r="I124" s="399"/>
      <c r="J124" s="399"/>
      <c r="K124" s="425"/>
      <c r="L124" s="660"/>
      <c r="M124" s="399"/>
      <c r="N124" s="399"/>
      <c r="O124" s="399"/>
      <c r="P124" s="425"/>
      <c r="Q124" s="660"/>
      <c r="R124" s="399"/>
      <c r="S124" s="399"/>
      <c r="T124" s="399"/>
      <c r="U124" s="425"/>
      <c r="V124" s="660"/>
      <c r="W124" s="399"/>
      <c r="X124" s="399"/>
      <c r="Y124" s="399"/>
      <c r="Z124" s="661"/>
      <c r="AA124" s="5"/>
    </row>
    <row r="125" spans="1:27" ht="12" customHeight="1">
      <c r="A125" s="671"/>
      <c r="B125" s="660"/>
      <c r="C125" s="399"/>
      <c r="D125" s="399"/>
      <c r="E125" s="399"/>
      <c r="F125" s="425"/>
      <c r="G125" s="660"/>
      <c r="H125" s="399"/>
      <c r="I125" s="399"/>
      <c r="J125" s="399"/>
      <c r="K125" s="425"/>
      <c r="L125" s="660"/>
      <c r="M125" s="399"/>
      <c r="N125" s="399"/>
      <c r="O125" s="399"/>
      <c r="P125" s="425"/>
      <c r="Q125" s="660"/>
      <c r="R125" s="399"/>
      <c r="S125" s="399"/>
      <c r="T125" s="399"/>
      <c r="U125" s="425"/>
      <c r="V125" s="660"/>
      <c r="W125" s="399"/>
      <c r="X125" s="399"/>
      <c r="Y125" s="399"/>
      <c r="Z125" s="661"/>
      <c r="AA125" s="5"/>
    </row>
    <row r="126" spans="1:27" ht="12" customHeight="1">
      <c r="A126" s="671"/>
      <c r="B126" s="660"/>
      <c r="C126" s="399"/>
      <c r="D126" s="399"/>
      <c r="E126" s="399"/>
      <c r="F126" s="425"/>
      <c r="G126" s="660"/>
      <c r="H126" s="399"/>
      <c r="I126" s="399"/>
      <c r="J126" s="399"/>
      <c r="K126" s="425"/>
      <c r="L126" s="660"/>
      <c r="M126" s="399"/>
      <c r="N126" s="399"/>
      <c r="O126" s="399"/>
      <c r="P126" s="425"/>
      <c r="Q126" s="660"/>
      <c r="R126" s="399"/>
      <c r="S126" s="399"/>
      <c r="T126" s="399"/>
      <c r="U126" s="425"/>
      <c r="V126" s="660"/>
      <c r="W126" s="399"/>
      <c r="X126" s="399"/>
      <c r="Y126" s="399"/>
      <c r="Z126" s="661"/>
      <c r="AA126" s="5"/>
    </row>
    <row r="127" spans="1:27" ht="12" customHeight="1">
      <c r="A127" s="671"/>
      <c r="B127" s="660"/>
      <c r="C127" s="399"/>
      <c r="D127" s="399"/>
      <c r="E127" s="399"/>
      <c r="F127" s="425"/>
      <c r="G127" s="660"/>
      <c r="H127" s="399"/>
      <c r="I127" s="399"/>
      <c r="J127" s="399"/>
      <c r="K127" s="425"/>
      <c r="L127" s="660"/>
      <c r="M127" s="399"/>
      <c r="N127" s="399"/>
      <c r="O127" s="399"/>
      <c r="P127" s="425"/>
      <c r="Q127" s="660"/>
      <c r="R127" s="399"/>
      <c r="S127" s="399"/>
      <c r="T127" s="399"/>
      <c r="U127" s="425"/>
      <c r="V127" s="660"/>
      <c r="W127" s="399"/>
      <c r="X127" s="399"/>
      <c r="Y127" s="399"/>
      <c r="Z127" s="661"/>
      <c r="AA127" s="5"/>
    </row>
    <row r="128" spans="1:27" ht="12" customHeight="1">
      <c r="A128" s="671"/>
      <c r="B128" s="660"/>
      <c r="C128" s="399"/>
      <c r="D128" s="399"/>
      <c r="E128" s="399"/>
      <c r="F128" s="425"/>
      <c r="G128" s="660"/>
      <c r="H128" s="399"/>
      <c r="I128" s="399"/>
      <c r="J128" s="399"/>
      <c r="K128" s="425"/>
      <c r="L128" s="660"/>
      <c r="M128" s="399"/>
      <c r="N128" s="399"/>
      <c r="O128" s="399"/>
      <c r="P128" s="425"/>
      <c r="Q128" s="660"/>
      <c r="R128" s="399"/>
      <c r="S128" s="399"/>
      <c r="T128" s="399"/>
      <c r="U128" s="425"/>
      <c r="V128" s="660"/>
      <c r="W128" s="399"/>
      <c r="X128" s="399"/>
      <c r="Y128" s="399"/>
      <c r="Z128" s="661"/>
      <c r="AA128" s="5"/>
    </row>
    <row r="129" spans="1:27" ht="12" customHeight="1">
      <c r="A129" s="673"/>
      <c r="B129" s="664"/>
      <c r="C129" s="665"/>
      <c r="D129" s="665"/>
      <c r="E129" s="665"/>
      <c r="F129" s="666"/>
      <c r="G129" s="664"/>
      <c r="H129" s="665"/>
      <c r="I129" s="665"/>
      <c r="J129" s="665"/>
      <c r="K129" s="666"/>
      <c r="L129" s="664"/>
      <c r="M129" s="665"/>
      <c r="N129" s="665"/>
      <c r="O129" s="665"/>
      <c r="P129" s="666"/>
      <c r="Q129" s="664"/>
      <c r="R129" s="665"/>
      <c r="S129" s="665"/>
      <c r="T129" s="665"/>
      <c r="U129" s="666"/>
      <c r="V129" s="664"/>
      <c r="W129" s="665"/>
      <c r="X129" s="665"/>
      <c r="Y129" s="665"/>
      <c r="Z129" s="667"/>
      <c r="AA129" s="5"/>
    </row>
    <row r="130" spans="1:27" ht="6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5"/>
    </row>
    <row r="131" spans="1:27" ht="13.5" hidden="1" customHeight="1">
      <c r="A131" s="8"/>
      <c r="B131" s="669" t="str">
        <f>CONCATENATE("EVALUACIÓN COMUNITARIA  -  ",CARATULA!D16)</f>
        <v xml:space="preserve">EVALUACIÓN COMUNITARIA  -  </v>
      </c>
      <c r="C131" s="376"/>
      <c r="D131" s="376"/>
      <c r="E131" s="376"/>
      <c r="F131" s="376"/>
      <c r="G131" s="376"/>
      <c r="H131" s="376"/>
      <c r="I131" s="376"/>
      <c r="J131" s="376"/>
      <c r="K131" s="376"/>
      <c r="L131" s="376"/>
      <c r="M131" s="376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8"/>
      <c r="AA131" s="5"/>
    </row>
    <row r="132" spans="1:27" ht="3" hidden="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5"/>
    </row>
    <row r="133" spans="1:27" ht="12.75" hidden="1" customHeight="1">
      <c r="A133" s="9"/>
      <c r="B133" s="648" t="s">
        <v>32</v>
      </c>
      <c r="C133" s="376"/>
      <c r="D133" s="376"/>
      <c r="E133" s="376"/>
      <c r="F133" s="649"/>
      <c r="G133" s="650"/>
      <c r="H133" s="650"/>
      <c r="I133" s="650"/>
      <c r="J133" s="651" t="str">
        <f>PROPER(CARATULA!D14)</f>
        <v/>
      </c>
      <c r="K133" s="650"/>
      <c r="L133" s="650"/>
      <c r="M133" s="650"/>
      <c r="N133" s="650"/>
      <c r="O133" s="650"/>
      <c r="P133" s="650"/>
      <c r="Q133" s="16"/>
      <c r="R133" s="648" t="s">
        <v>259</v>
      </c>
      <c r="S133" s="376"/>
      <c r="T133" s="651" t="s">
        <v>260</v>
      </c>
      <c r="U133" s="650"/>
      <c r="V133" s="650"/>
      <c r="W133" s="650"/>
      <c r="X133" s="650"/>
      <c r="Y133" s="9"/>
      <c r="Z133" s="9"/>
      <c r="AA133" s="5"/>
    </row>
    <row r="134" spans="1:27" ht="12.75" hidden="1" customHeight="1">
      <c r="A134" s="9"/>
      <c r="B134" s="648" t="s">
        <v>31</v>
      </c>
      <c r="C134" s="376"/>
      <c r="D134" s="376"/>
      <c r="E134" s="376"/>
      <c r="F134" s="652" t="str">
        <f>PROPER(CARATULA!D10)</f>
        <v/>
      </c>
      <c r="G134" s="653"/>
      <c r="H134" s="653"/>
      <c r="I134" s="653"/>
      <c r="J134" s="653"/>
      <c r="K134" s="653"/>
      <c r="L134" s="653"/>
      <c r="M134" s="653"/>
      <c r="N134" s="653"/>
      <c r="O134" s="653"/>
      <c r="P134" s="653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5"/>
    </row>
    <row r="135" spans="1:27" ht="6" hidden="1" customHeight="1">
      <c r="A135" s="5"/>
      <c r="B135" s="10"/>
      <c r="C135" s="10"/>
      <c r="D135" s="11"/>
      <c r="E135" s="11"/>
      <c r="F135" s="12"/>
      <c r="G135" s="12"/>
      <c r="H135" s="12"/>
      <c r="I135" s="12"/>
      <c r="J135" s="12"/>
      <c r="K135" s="12"/>
      <c r="L135" s="12"/>
      <c r="M135" s="12"/>
      <c r="N135" s="11"/>
      <c r="O135" s="11"/>
      <c r="P135" s="10"/>
      <c r="Q135" s="10"/>
      <c r="R135" s="17"/>
      <c r="S135" s="17"/>
      <c r="T135" s="17"/>
      <c r="U135" s="17"/>
      <c r="V135" s="17"/>
      <c r="W135" s="17"/>
      <c r="X135" s="17"/>
      <c r="Y135" s="17"/>
      <c r="Z135" s="17"/>
      <c r="AA135" s="5"/>
    </row>
    <row r="136" spans="1:27" ht="15" hidden="1" customHeight="1">
      <c r="A136" s="13"/>
      <c r="B136" s="654" t="s">
        <v>247</v>
      </c>
      <c r="C136" s="655"/>
      <c r="D136" s="655"/>
      <c r="E136" s="655"/>
      <c r="F136" s="656"/>
      <c r="G136" s="654" t="s">
        <v>248</v>
      </c>
      <c r="H136" s="655"/>
      <c r="I136" s="655"/>
      <c r="J136" s="655"/>
      <c r="K136" s="656"/>
      <c r="L136" s="654" t="s">
        <v>249</v>
      </c>
      <c r="M136" s="655"/>
      <c r="N136" s="655"/>
      <c r="O136" s="655"/>
      <c r="P136" s="656"/>
      <c r="Q136" s="654" t="s">
        <v>250</v>
      </c>
      <c r="R136" s="655"/>
      <c r="S136" s="655"/>
      <c r="T136" s="655"/>
      <c r="U136" s="656"/>
      <c r="V136" s="654" t="s">
        <v>251</v>
      </c>
      <c r="W136" s="655"/>
      <c r="X136" s="655"/>
      <c r="Y136" s="655"/>
      <c r="Z136" s="657"/>
      <c r="AA136" s="5"/>
    </row>
    <row r="137" spans="1:27" ht="12" hidden="1" customHeight="1">
      <c r="A137" s="670" t="s">
        <v>252</v>
      </c>
      <c r="B137" s="658"/>
      <c r="C137" s="411"/>
      <c r="D137" s="411"/>
      <c r="E137" s="411"/>
      <c r="F137" s="412"/>
      <c r="G137" s="658"/>
      <c r="H137" s="411"/>
      <c r="I137" s="411"/>
      <c r="J137" s="411"/>
      <c r="K137" s="412"/>
      <c r="L137" s="658"/>
      <c r="M137" s="411"/>
      <c r="N137" s="411"/>
      <c r="O137" s="411"/>
      <c r="P137" s="412"/>
      <c r="Q137" s="658"/>
      <c r="R137" s="411"/>
      <c r="S137" s="411"/>
      <c r="T137" s="411"/>
      <c r="U137" s="412"/>
      <c r="V137" s="658"/>
      <c r="W137" s="411"/>
      <c r="X137" s="411"/>
      <c r="Y137" s="411"/>
      <c r="Z137" s="659"/>
      <c r="AA137" s="5"/>
    </row>
    <row r="138" spans="1:27" ht="12" hidden="1" customHeight="1">
      <c r="A138" s="671"/>
      <c r="B138" s="660"/>
      <c r="C138" s="399"/>
      <c r="D138" s="399"/>
      <c r="E138" s="399"/>
      <c r="F138" s="425"/>
      <c r="G138" s="660"/>
      <c r="H138" s="399"/>
      <c r="I138" s="399"/>
      <c r="J138" s="399"/>
      <c r="K138" s="425"/>
      <c r="L138" s="660"/>
      <c r="M138" s="399"/>
      <c r="N138" s="399"/>
      <c r="O138" s="399"/>
      <c r="P138" s="425"/>
      <c r="Q138" s="660"/>
      <c r="R138" s="399"/>
      <c r="S138" s="399"/>
      <c r="T138" s="399"/>
      <c r="U138" s="425"/>
      <c r="V138" s="660"/>
      <c r="W138" s="399"/>
      <c r="X138" s="399"/>
      <c r="Y138" s="399"/>
      <c r="Z138" s="661"/>
      <c r="AA138" s="5"/>
    </row>
    <row r="139" spans="1:27" ht="12" hidden="1" customHeight="1">
      <c r="A139" s="671"/>
      <c r="B139" s="660"/>
      <c r="C139" s="399"/>
      <c r="D139" s="399"/>
      <c r="E139" s="399"/>
      <c r="F139" s="425"/>
      <c r="G139" s="660"/>
      <c r="H139" s="399"/>
      <c r="I139" s="399"/>
      <c r="J139" s="399"/>
      <c r="K139" s="425"/>
      <c r="L139" s="660"/>
      <c r="M139" s="399"/>
      <c r="N139" s="399"/>
      <c r="O139" s="399"/>
      <c r="P139" s="425"/>
      <c r="Q139" s="660"/>
      <c r="R139" s="399"/>
      <c r="S139" s="399"/>
      <c r="T139" s="399"/>
      <c r="U139" s="425"/>
      <c r="V139" s="660"/>
      <c r="W139" s="399"/>
      <c r="X139" s="399"/>
      <c r="Y139" s="399"/>
      <c r="Z139" s="661"/>
      <c r="AA139" s="5"/>
    </row>
    <row r="140" spans="1:27" ht="12" hidden="1" customHeight="1">
      <c r="A140" s="671"/>
      <c r="B140" s="660"/>
      <c r="C140" s="399"/>
      <c r="D140" s="399"/>
      <c r="E140" s="399"/>
      <c r="F140" s="425"/>
      <c r="G140" s="660"/>
      <c r="H140" s="399"/>
      <c r="I140" s="399"/>
      <c r="J140" s="399"/>
      <c r="K140" s="425"/>
      <c r="L140" s="660"/>
      <c r="M140" s="399"/>
      <c r="N140" s="399"/>
      <c r="O140" s="399"/>
      <c r="P140" s="425"/>
      <c r="Q140" s="660"/>
      <c r="R140" s="399"/>
      <c r="S140" s="399"/>
      <c r="T140" s="399"/>
      <c r="U140" s="425"/>
      <c r="V140" s="660"/>
      <c r="W140" s="399"/>
      <c r="X140" s="399"/>
      <c r="Y140" s="399"/>
      <c r="Z140" s="661"/>
      <c r="AA140" s="5"/>
    </row>
    <row r="141" spans="1:27" ht="12" hidden="1" customHeight="1">
      <c r="A141" s="671"/>
      <c r="B141" s="660"/>
      <c r="C141" s="399"/>
      <c r="D141" s="399"/>
      <c r="E141" s="399"/>
      <c r="F141" s="425"/>
      <c r="G141" s="660"/>
      <c r="H141" s="399"/>
      <c r="I141" s="399"/>
      <c r="J141" s="399"/>
      <c r="K141" s="425"/>
      <c r="L141" s="660"/>
      <c r="M141" s="399"/>
      <c r="N141" s="399"/>
      <c r="O141" s="399"/>
      <c r="P141" s="425"/>
      <c r="Q141" s="660"/>
      <c r="R141" s="399"/>
      <c r="S141" s="399"/>
      <c r="T141" s="399"/>
      <c r="U141" s="425"/>
      <c r="V141" s="660"/>
      <c r="W141" s="399"/>
      <c r="X141" s="399"/>
      <c r="Y141" s="399"/>
      <c r="Z141" s="661"/>
      <c r="AA141" s="5"/>
    </row>
    <row r="142" spans="1:27" ht="12" hidden="1" customHeight="1">
      <c r="A142" s="671"/>
      <c r="B142" s="660"/>
      <c r="C142" s="399"/>
      <c r="D142" s="399"/>
      <c r="E142" s="399"/>
      <c r="F142" s="425"/>
      <c r="G142" s="660"/>
      <c r="H142" s="399"/>
      <c r="I142" s="399"/>
      <c r="J142" s="399"/>
      <c r="K142" s="425"/>
      <c r="L142" s="660"/>
      <c r="M142" s="399"/>
      <c r="N142" s="399"/>
      <c r="O142" s="399"/>
      <c r="P142" s="425"/>
      <c r="Q142" s="660"/>
      <c r="R142" s="399"/>
      <c r="S142" s="399"/>
      <c r="T142" s="399"/>
      <c r="U142" s="425"/>
      <c r="V142" s="660"/>
      <c r="W142" s="399"/>
      <c r="X142" s="399"/>
      <c r="Y142" s="399"/>
      <c r="Z142" s="661"/>
      <c r="AA142" s="5"/>
    </row>
    <row r="143" spans="1:27" ht="12" hidden="1" customHeight="1">
      <c r="A143" s="671"/>
      <c r="B143" s="660"/>
      <c r="C143" s="399"/>
      <c r="D143" s="399"/>
      <c r="E143" s="399"/>
      <c r="F143" s="425"/>
      <c r="G143" s="660"/>
      <c r="H143" s="399"/>
      <c r="I143" s="399"/>
      <c r="J143" s="399"/>
      <c r="K143" s="425"/>
      <c r="L143" s="660"/>
      <c r="M143" s="399"/>
      <c r="N143" s="399"/>
      <c r="O143" s="399"/>
      <c r="P143" s="425"/>
      <c r="Q143" s="660"/>
      <c r="R143" s="399"/>
      <c r="S143" s="399"/>
      <c r="T143" s="399"/>
      <c r="U143" s="425"/>
      <c r="V143" s="660"/>
      <c r="W143" s="399"/>
      <c r="X143" s="399"/>
      <c r="Y143" s="399"/>
      <c r="Z143" s="661"/>
      <c r="AA143" s="5"/>
    </row>
    <row r="144" spans="1:27" ht="12" hidden="1" customHeight="1">
      <c r="A144" s="671"/>
      <c r="B144" s="660"/>
      <c r="C144" s="399"/>
      <c r="D144" s="399"/>
      <c r="E144" s="399"/>
      <c r="F144" s="425"/>
      <c r="G144" s="660"/>
      <c r="H144" s="399"/>
      <c r="I144" s="399"/>
      <c r="J144" s="399"/>
      <c r="K144" s="425"/>
      <c r="L144" s="660"/>
      <c r="M144" s="399"/>
      <c r="N144" s="399"/>
      <c r="O144" s="399"/>
      <c r="P144" s="425"/>
      <c r="Q144" s="660"/>
      <c r="R144" s="399"/>
      <c r="S144" s="399"/>
      <c r="T144" s="399"/>
      <c r="U144" s="425"/>
      <c r="V144" s="660"/>
      <c r="W144" s="399"/>
      <c r="X144" s="399"/>
      <c r="Y144" s="399"/>
      <c r="Z144" s="661"/>
      <c r="AA144" s="5"/>
    </row>
    <row r="145" spans="1:27" ht="12" hidden="1" customHeight="1">
      <c r="A145" s="672"/>
      <c r="B145" s="662"/>
      <c r="C145" s="402"/>
      <c r="D145" s="402"/>
      <c r="E145" s="402"/>
      <c r="F145" s="427"/>
      <c r="G145" s="662"/>
      <c r="H145" s="402"/>
      <c r="I145" s="402"/>
      <c r="J145" s="402"/>
      <c r="K145" s="427"/>
      <c r="L145" s="662"/>
      <c r="M145" s="402"/>
      <c r="N145" s="402"/>
      <c r="O145" s="402"/>
      <c r="P145" s="427"/>
      <c r="Q145" s="662"/>
      <c r="R145" s="402"/>
      <c r="S145" s="402"/>
      <c r="T145" s="402"/>
      <c r="U145" s="427"/>
      <c r="V145" s="662"/>
      <c r="W145" s="402"/>
      <c r="X145" s="402"/>
      <c r="Y145" s="402"/>
      <c r="Z145" s="663"/>
      <c r="AA145" s="5"/>
    </row>
    <row r="146" spans="1:27" ht="12" hidden="1" customHeight="1">
      <c r="A146" s="670" t="s">
        <v>254</v>
      </c>
      <c r="B146" s="658"/>
      <c r="C146" s="411"/>
      <c r="D146" s="411"/>
      <c r="E146" s="411"/>
      <c r="F146" s="412"/>
      <c r="G146" s="658"/>
      <c r="H146" s="411"/>
      <c r="I146" s="411"/>
      <c r="J146" s="411"/>
      <c r="K146" s="412"/>
      <c r="L146" s="658"/>
      <c r="M146" s="411"/>
      <c r="N146" s="411"/>
      <c r="O146" s="411"/>
      <c r="P146" s="412"/>
      <c r="Q146" s="658"/>
      <c r="R146" s="411"/>
      <c r="S146" s="411"/>
      <c r="T146" s="411"/>
      <c r="U146" s="412"/>
      <c r="V146" s="658"/>
      <c r="W146" s="411"/>
      <c r="X146" s="411"/>
      <c r="Y146" s="411"/>
      <c r="Z146" s="659"/>
      <c r="AA146" s="5"/>
    </row>
    <row r="147" spans="1:27" ht="12" hidden="1" customHeight="1">
      <c r="A147" s="671"/>
      <c r="B147" s="660"/>
      <c r="C147" s="399"/>
      <c r="D147" s="399"/>
      <c r="E147" s="399"/>
      <c r="F147" s="425"/>
      <c r="G147" s="660"/>
      <c r="H147" s="399"/>
      <c r="I147" s="399"/>
      <c r="J147" s="399"/>
      <c r="K147" s="425"/>
      <c r="L147" s="660"/>
      <c r="M147" s="399"/>
      <c r="N147" s="399"/>
      <c r="O147" s="399"/>
      <c r="P147" s="425"/>
      <c r="Q147" s="660"/>
      <c r="R147" s="399"/>
      <c r="S147" s="399"/>
      <c r="T147" s="399"/>
      <c r="U147" s="425"/>
      <c r="V147" s="660"/>
      <c r="W147" s="399"/>
      <c r="X147" s="399"/>
      <c r="Y147" s="399"/>
      <c r="Z147" s="661"/>
      <c r="AA147" s="5"/>
    </row>
    <row r="148" spans="1:27" ht="12" hidden="1" customHeight="1">
      <c r="A148" s="671"/>
      <c r="B148" s="660"/>
      <c r="C148" s="399"/>
      <c r="D148" s="399"/>
      <c r="E148" s="399"/>
      <c r="F148" s="425"/>
      <c r="G148" s="660"/>
      <c r="H148" s="399"/>
      <c r="I148" s="399"/>
      <c r="J148" s="399"/>
      <c r="K148" s="425"/>
      <c r="L148" s="660"/>
      <c r="M148" s="399"/>
      <c r="N148" s="399"/>
      <c r="O148" s="399"/>
      <c r="P148" s="425"/>
      <c r="Q148" s="660"/>
      <c r="R148" s="399"/>
      <c r="S148" s="399"/>
      <c r="T148" s="399"/>
      <c r="U148" s="425"/>
      <c r="V148" s="660"/>
      <c r="W148" s="399"/>
      <c r="X148" s="399"/>
      <c r="Y148" s="399"/>
      <c r="Z148" s="661"/>
      <c r="AA148" s="5"/>
    </row>
    <row r="149" spans="1:27" ht="12" hidden="1" customHeight="1">
      <c r="A149" s="671"/>
      <c r="B149" s="660"/>
      <c r="C149" s="399"/>
      <c r="D149" s="399"/>
      <c r="E149" s="399"/>
      <c r="F149" s="425"/>
      <c r="G149" s="660"/>
      <c r="H149" s="399"/>
      <c r="I149" s="399"/>
      <c r="J149" s="399"/>
      <c r="K149" s="425"/>
      <c r="L149" s="660"/>
      <c r="M149" s="399"/>
      <c r="N149" s="399"/>
      <c r="O149" s="399"/>
      <c r="P149" s="425"/>
      <c r="Q149" s="660"/>
      <c r="R149" s="399"/>
      <c r="S149" s="399"/>
      <c r="T149" s="399"/>
      <c r="U149" s="425"/>
      <c r="V149" s="660"/>
      <c r="W149" s="399"/>
      <c r="X149" s="399"/>
      <c r="Y149" s="399"/>
      <c r="Z149" s="661"/>
      <c r="AA149" s="5"/>
    </row>
    <row r="150" spans="1:27" ht="12" hidden="1" customHeight="1">
      <c r="A150" s="671"/>
      <c r="B150" s="660"/>
      <c r="C150" s="399"/>
      <c r="D150" s="399"/>
      <c r="E150" s="399"/>
      <c r="F150" s="425"/>
      <c r="G150" s="660"/>
      <c r="H150" s="399"/>
      <c r="I150" s="399"/>
      <c r="J150" s="399"/>
      <c r="K150" s="425"/>
      <c r="L150" s="660"/>
      <c r="M150" s="399"/>
      <c r="N150" s="399"/>
      <c r="O150" s="399"/>
      <c r="P150" s="425"/>
      <c r="Q150" s="660"/>
      <c r="R150" s="399"/>
      <c r="S150" s="399"/>
      <c r="T150" s="399"/>
      <c r="U150" s="425"/>
      <c r="V150" s="660"/>
      <c r="W150" s="399"/>
      <c r="X150" s="399"/>
      <c r="Y150" s="399"/>
      <c r="Z150" s="661"/>
      <c r="AA150" s="5"/>
    </row>
    <row r="151" spans="1:27" ht="12" hidden="1" customHeight="1">
      <c r="A151" s="671"/>
      <c r="B151" s="660"/>
      <c r="C151" s="399"/>
      <c r="D151" s="399"/>
      <c r="E151" s="399"/>
      <c r="F151" s="425"/>
      <c r="G151" s="660"/>
      <c r="H151" s="399"/>
      <c r="I151" s="399"/>
      <c r="J151" s="399"/>
      <c r="K151" s="425"/>
      <c r="L151" s="660"/>
      <c r="M151" s="399"/>
      <c r="N151" s="399"/>
      <c r="O151" s="399"/>
      <c r="P151" s="425"/>
      <c r="Q151" s="660"/>
      <c r="R151" s="399"/>
      <c r="S151" s="399"/>
      <c r="T151" s="399"/>
      <c r="U151" s="425"/>
      <c r="V151" s="660"/>
      <c r="W151" s="399"/>
      <c r="X151" s="399"/>
      <c r="Y151" s="399"/>
      <c r="Z151" s="661"/>
      <c r="AA151" s="5"/>
    </row>
    <row r="152" spans="1:27" ht="12" hidden="1" customHeight="1">
      <c r="A152" s="671"/>
      <c r="B152" s="660"/>
      <c r="C152" s="399"/>
      <c r="D152" s="399"/>
      <c r="E152" s="399"/>
      <c r="F152" s="425"/>
      <c r="G152" s="660"/>
      <c r="H152" s="399"/>
      <c r="I152" s="399"/>
      <c r="J152" s="399"/>
      <c r="K152" s="425"/>
      <c r="L152" s="660"/>
      <c r="M152" s="399"/>
      <c r="N152" s="399"/>
      <c r="O152" s="399"/>
      <c r="P152" s="425"/>
      <c r="Q152" s="660"/>
      <c r="R152" s="399"/>
      <c r="S152" s="399"/>
      <c r="T152" s="399"/>
      <c r="U152" s="425"/>
      <c r="V152" s="660"/>
      <c r="W152" s="399"/>
      <c r="X152" s="399"/>
      <c r="Y152" s="399"/>
      <c r="Z152" s="661"/>
      <c r="AA152" s="5"/>
    </row>
    <row r="153" spans="1:27" ht="12" hidden="1" customHeight="1">
      <c r="A153" s="671"/>
      <c r="B153" s="660"/>
      <c r="C153" s="399"/>
      <c r="D153" s="399"/>
      <c r="E153" s="399"/>
      <c r="F153" s="425"/>
      <c r="G153" s="660"/>
      <c r="H153" s="399"/>
      <c r="I153" s="399"/>
      <c r="J153" s="399"/>
      <c r="K153" s="425"/>
      <c r="L153" s="660"/>
      <c r="M153" s="399"/>
      <c r="N153" s="399"/>
      <c r="O153" s="399"/>
      <c r="P153" s="425"/>
      <c r="Q153" s="660"/>
      <c r="R153" s="399"/>
      <c r="S153" s="399"/>
      <c r="T153" s="399"/>
      <c r="U153" s="425"/>
      <c r="V153" s="660"/>
      <c r="W153" s="399"/>
      <c r="X153" s="399"/>
      <c r="Y153" s="399"/>
      <c r="Z153" s="661"/>
      <c r="AA153" s="5"/>
    </row>
    <row r="154" spans="1:27" ht="12" hidden="1" customHeight="1">
      <c r="A154" s="672"/>
      <c r="B154" s="662"/>
      <c r="C154" s="402"/>
      <c r="D154" s="402"/>
      <c r="E154" s="402"/>
      <c r="F154" s="427"/>
      <c r="G154" s="662"/>
      <c r="H154" s="402"/>
      <c r="I154" s="402"/>
      <c r="J154" s="402"/>
      <c r="K154" s="427"/>
      <c r="L154" s="662"/>
      <c r="M154" s="402"/>
      <c r="N154" s="402"/>
      <c r="O154" s="402"/>
      <c r="P154" s="427"/>
      <c r="Q154" s="662"/>
      <c r="R154" s="402"/>
      <c r="S154" s="402"/>
      <c r="T154" s="402"/>
      <c r="U154" s="427"/>
      <c r="V154" s="662"/>
      <c r="W154" s="402"/>
      <c r="X154" s="402"/>
      <c r="Y154" s="402"/>
      <c r="Z154" s="663"/>
      <c r="AA154" s="5"/>
    </row>
    <row r="155" spans="1:27" ht="12" hidden="1" customHeight="1">
      <c r="A155" s="670" t="s">
        <v>255</v>
      </c>
      <c r="B155" s="658"/>
      <c r="C155" s="411"/>
      <c r="D155" s="411"/>
      <c r="E155" s="411"/>
      <c r="F155" s="412"/>
      <c r="G155" s="658"/>
      <c r="H155" s="411"/>
      <c r="I155" s="411"/>
      <c r="J155" s="411"/>
      <c r="K155" s="412"/>
      <c r="L155" s="658"/>
      <c r="M155" s="411"/>
      <c r="N155" s="411"/>
      <c r="O155" s="411"/>
      <c r="P155" s="412"/>
      <c r="Q155" s="658"/>
      <c r="R155" s="411"/>
      <c r="S155" s="411"/>
      <c r="T155" s="411"/>
      <c r="U155" s="412"/>
      <c r="V155" s="658"/>
      <c r="W155" s="411"/>
      <c r="X155" s="411"/>
      <c r="Y155" s="411"/>
      <c r="Z155" s="659"/>
      <c r="AA155" s="5"/>
    </row>
    <row r="156" spans="1:27" ht="12" hidden="1" customHeight="1">
      <c r="A156" s="671"/>
      <c r="B156" s="660"/>
      <c r="C156" s="399"/>
      <c r="D156" s="399"/>
      <c r="E156" s="399"/>
      <c r="F156" s="425"/>
      <c r="G156" s="660"/>
      <c r="H156" s="399"/>
      <c r="I156" s="399"/>
      <c r="J156" s="399"/>
      <c r="K156" s="425"/>
      <c r="L156" s="660"/>
      <c r="M156" s="399"/>
      <c r="N156" s="399"/>
      <c r="O156" s="399"/>
      <c r="P156" s="425"/>
      <c r="Q156" s="660"/>
      <c r="R156" s="399"/>
      <c r="S156" s="399"/>
      <c r="T156" s="399"/>
      <c r="U156" s="425"/>
      <c r="V156" s="660"/>
      <c r="W156" s="399"/>
      <c r="X156" s="399"/>
      <c r="Y156" s="399"/>
      <c r="Z156" s="661"/>
      <c r="AA156" s="5"/>
    </row>
    <row r="157" spans="1:27" ht="12" hidden="1" customHeight="1">
      <c r="A157" s="671"/>
      <c r="B157" s="660"/>
      <c r="C157" s="399"/>
      <c r="D157" s="399"/>
      <c r="E157" s="399"/>
      <c r="F157" s="425"/>
      <c r="G157" s="660"/>
      <c r="H157" s="399"/>
      <c r="I157" s="399"/>
      <c r="J157" s="399"/>
      <c r="K157" s="425"/>
      <c r="L157" s="660"/>
      <c r="M157" s="399"/>
      <c r="N157" s="399"/>
      <c r="O157" s="399"/>
      <c r="P157" s="425"/>
      <c r="Q157" s="660"/>
      <c r="R157" s="399"/>
      <c r="S157" s="399"/>
      <c r="T157" s="399"/>
      <c r="U157" s="425"/>
      <c r="V157" s="660"/>
      <c r="W157" s="399"/>
      <c r="X157" s="399"/>
      <c r="Y157" s="399"/>
      <c r="Z157" s="661"/>
      <c r="AA157" s="5"/>
    </row>
    <row r="158" spans="1:27" ht="12" hidden="1" customHeight="1">
      <c r="A158" s="671"/>
      <c r="B158" s="660"/>
      <c r="C158" s="399"/>
      <c r="D158" s="399"/>
      <c r="E158" s="399"/>
      <c r="F158" s="425"/>
      <c r="G158" s="660"/>
      <c r="H158" s="399"/>
      <c r="I158" s="399"/>
      <c r="J158" s="399"/>
      <c r="K158" s="425"/>
      <c r="L158" s="660"/>
      <c r="M158" s="399"/>
      <c r="N158" s="399"/>
      <c r="O158" s="399"/>
      <c r="P158" s="425"/>
      <c r="Q158" s="660"/>
      <c r="R158" s="399"/>
      <c r="S158" s="399"/>
      <c r="T158" s="399"/>
      <c r="U158" s="425"/>
      <c r="V158" s="660"/>
      <c r="W158" s="399"/>
      <c r="X158" s="399"/>
      <c r="Y158" s="399"/>
      <c r="Z158" s="661"/>
      <c r="AA158" s="5"/>
    </row>
    <row r="159" spans="1:27" ht="12" hidden="1" customHeight="1">
      <c r="A159" s="671"/>
      <c r="B159" s="660"/>
      <c r="C159" s="399"/>
      <c r="D159" s="399"/>
      <c r="E159" s="399"/>
      <c r="F159" s="425"/>
      <c r="G159" s="660"/>
      <c r="H159" s="399"/>
      <c r="I159" s="399"/>
      <c r="J159" s="399"/>
      <c r="K159" s="425"/>
      <c r="L159" s="660"/>
      <c r="M159" s="399"/>
      <c r="N159" s="399"/>
      <c r="O159" s="399"/>
      <c r="P159" s="425"/>
      <c r="Q159" s="660"/>
      <c r="R159" s="399"/>
      <c r="S159" s="399"/>
      <c r="T159" s="399"/>
      <c r="U159" s="425"/>
      <c r="V159" s="660"/>
      <c r="W159" s="399"/>
      <c r="X159" s="399"/>
      <c r="Y159" s="399"/>
      <c r="Z159" s="661"/>
      <c r="AA159" s="5"/>
    </row>
    <row r="160" spans="1:27" ht="12" hidden="1" customHeight="1">
      <c r="A160" s="671"/>
      <c r="B160" s="660"/>
      <c r="C160" s="399"/>
      <c r="D160" s="399"/>
      <c r="E160" s="399"/>
      <c r="F160" s="425"/>
      <c r="G160" s="660"/>
      <c r="H160" s="399"/>
      <c r="I160" s="399"/>
      <c r="J160" s="399"/>
      <c r="K160" s="425"/>
      <c r="L160" s="660"/>
      <c r="M160" s="399"/>
      <c r="N160" s="399"/>
      <c r="O160" s="399"/>
      <c r="P160" s="425"/>
      <c r="Q160" s="660"/>
      <c r="R160" s="399"/>
      <c r="S160" s="399"/>
      <c r="T160" s="399"/>
      <c r="U160" s="425"/>
      <c r="V160" s="660"/>
      <c r="W160" s="399"/>
      <c r="X160" s="399"/>
      <c r="Y160" s="399"/>
      <c r="Z160" s="661"/>
      <c r="AA160" s="5"/>
    </row>
    <row r="161" spans="1:27" ht="12" hidden="1" customHeight="1">
      <c r="A161" s="671"/>
      <c r="B161" s="660"/>
      <c r="C161" s="399"/>
      <c r="D161" s="399"/>
      <c r="E161" s="399"/>
      <c r="F161" s="425"/>
      <c r="G161" s="660"/>
      <c r="H161" s="399"/>
      <c r="I161" s="399"/>
      <c r="J161" s="399"/>
      <c r="K161" s="425"/>
      <c r="L161" s="660"/>
      <c r="M161" s="399"/>
      <c r="N161" s="399"/>
      <c r="O161" s="399"/>
      <c r="P161" s="425"/>
      <c r="Q161" s="660"/>
      <c r="R161" s="399"/>
      <c r="S161" s="399"/>
      <c r="T161" s="399"/>
      <c r="U161" s="425"/>
      <c r="V161" s="660"/>
      <c r="W161" s="399"/>
      <c r="X161" s="399"/>
      <c r="Y161" s="399"/>
      <c r="Z161" s="661"/>
      <c r="AA161" s="5"/>
    </row>
    <row r="162" spans="1:27" ht="12" hidden="1" customHeight="1">
      <c r="A162" s="671"/>
      <c r="B162" s="660"/>
      <c r="C162" s="399"/>
      <c r="D162" s="399"/>
      <c r="E162" s="399"/>
      <c r="F162" s="425"/>
      <c r="G162" s="660"/>
      <c r="H162" s="399"/>
      <c r="I162" s="399"/>
      <c r="J162" s="399"/>
      <c r="K162" s="425"/>
      <c r="L162" s="660"/>
      <c r="M162" s="399"/>
      <c r="N162" s="399"/>
      <c r="O162" s="399"/>
      <c r="P162" s="425"/>
      <c r="Q162" s="660"/>
      <c r="R162" s="399"/>
      <c r="S162" s="399"/>
      <c r="T162" s="399"/>
      <c r="U162" s="425"/>
      <c r="V162" s="660"/>
      <c r="W162" s="399"/>
      <c r="X162" s="399"/>
      <c r="Y162" s="399"/>
      <c r="Z162" s="661"/>
      <c r="AA162" s="5"/>
    </row>
    <row r="163" spans="1:27" ht="12" hidden="1" customHeight="1">
      <c r="A163" s="672"/>
      <c r="B163" s="662"/>
      <c r="C163" s="402"/>
      <c r="D163" s="402"/>
      <c r="E163" s="402"/>
      <c r="F163" s="427"/>
      <c r="G163" s="662"/>
      <c r="H163" s="402"/>
      <c r="I163" s="402"/>
      <c r="J163" s="402"/>
      <c r="K163" s="427"/>
      <c r="L163" s="662"/>
      <c r="M163" s="402"/>
      <c r="N163" s="402"/>
      <c r="O163" s="402"/>
      <c r="P163" s="427"/>
      <c r="Q163" s="662"/>
      <c r="R163" s="402"/>
      <c r="S163" s="402"/>
      <c r="T163" s="402"/>
      <c r="U163" s="427"/>
      <c r="V163" s="662"/>
      <c r="W163" s="402"/>
      <c r="X163" s="402"/>
      <c r="Y163" s="402"/>
      <c r="Z163" s="663"/>
      <c r="AA163" s="5"/>
    </row>
    <row r="164" spans="1:27" ht="12" hidden="1" customHeight="1">
      <c r="A164" s="670" t="s">
        <v>256</v>
      </c>
      <c r="B164" s="658"/>
      <c r="C164" s="411"/>
      <c r="D164" s="411"/>
      <c r="E164" s="411"/>
      <c r="F164" s="412"/>
      <c r="G164" s="658"/>
      <c r="H164" s="411"/>
      <c r="I164" s="411"/>
      <c r="J164" s="411"/>
      <c r="K164" s="412"/>
      <c r="L164" s="658"/>
      <c r="M164" s="411"/>
      <c r="N164" s="411"/>
      <c r="O164" s="411"/>
      <c r="P164" s="412"/>
      <c r="Q164" s="658"/>
      <c r="R164" s="411"/>
      <c r="S164" s="411"/>
      <c r="T164" s="411"/>
      <c r="U164" s="412"/>
      <c r="V164" s="658"/>
      <c r="W164" s="411"/>
      <c r="X164" s="411"/>
      <c r="Y164" s="411"/>
      <c r="Z164" s="659"/>
      <c r="AA164" s="5"/>
    </row>
    <row r="165" spans="1:27" ht="12" hidden="1" customHeight="1">
      <c r="A165" s="671"/>
      <c r="B165" s="660"/>
      <c r="C165" s="399"/>
      <c r="D165" s="399"/>
      <c r="E165" s="399"/>
      <c r="F165" s="425"/>
      <c r="G165" s="660"/>
      <c r="H165" s="399"/>
      <c r="I165" s="399"/>
      <c r="J165" s="399"/>
      <c r="K165" s="425"/>
      <c r="L165" s="660"/>
      <c r="M165" s="399"/>
      <c r="N165" s="399"/>
      <c r="O165" s="399"/>
      <c r="P165" s="425"/>
      <c r="Q165" s="660"/>
      <c r="R165" s="399"/>
      <c r="S165" s="399"/>
      <c r="T165" s="399"/>
      <c r="U165" s="425"/>
      <c r="V165" s="660"/>
      <c r="W165" s="399"/>
      <c r="X165" s="399"/>
      <c r="Y165" s="399"/>
      <c r="Z165" s="661"/>
      <c r="AA165" s="5"/>
    </row>
    <row r="166" spans="1:27" ht="12" hidden="1" customHeight="1">
      <c r="A166" s="671"/>
      <c r="B166" s="660"/>
      <c r="C166" s="399"/>
      <c r="D166" s="399"/>
      <c r="E166" s="399"/>
      <c r="F166" s="425"/>
      <c r="G166" s="660"/>
      <c r="H166" s="399"/>
      <c r="I166" s="399"/>
      <c r="J166" s="399"/>
      <c r="K166" s="425"/>
      <c r="L166" s="660"/>
      <c r="M166" s="399"/>
      <c r="N166" s="399"/>
      <c r="O166" s="399"/>
      <c r="P166" s="425"/>
      <c r="Q166" s="660"/>
      <c r="R166" s="399"/>
      <c r="S166" s="399"/>
      <c r="T166" s="399"/>
      <c r="U166" s="425"/>
      <c r="V166" s="660"/>
      <c r="W166" s="399"/>
      <c r="X166" s="399"/>
      <c r="Y166" s="399"/>
      <c r="Z166" s="661"/>
      <c r="AA166" s="5"/>
    </row>
    <row r="167" spans="1:27" ht="12" hidden="1" customHeight="1">
      <c r="A167" s="671"/>
      <c r="B167" s="660"/>
      <c r="C167" s="399"/>
      <c r="D167" s="399"/>
      <c r="E167" s="399"/>
      <c r="F167" s="425"/>
      <c r="G167" s="660"/>
      <c r="H167" s="399"/>
      <c r="I167" s="399"/>
      <c r="J167" s="399"/>
      <c r="K167" s="425"/>
      <c r="L167" s="660"/>
      <c r="M167" s="399"/>
      <c r="N167" s="399"/>
      <c r="O167" s="399"/>
      <c r="P167" s="425"/>
      <c r="Q167" s="660"/>
      <c r="R167" s="399"/>
      <c r="S167" s="399"/>
      <c r="T167" s="399"/>
      <c r="U167" s="425"/>
      <c r="V167" s="660"/>
      <c r="W167" s="399"/>
      <c r="X167" s="399"/>
      <c r="Y167" s="399"/>
      <c r="Z167" s="661"/>
      <c r="AA167" s="5"/>
    </row>
    <row r="168" spans="1:27" ht="12" hidden="1" customHeight="1">
      <c r="A168" s="671"/>
      <c r="B168" s="660"/>
      <c r="C168" s="399"/>
      <c r="D168" s="399"/>
      <c r="E168" s="399"/>
      <c r="F168" s="425"/>
      <c r="G168" s="660"/>
      <c r="H168" s="399"/>
      <c r="I168" s="399"/>
      <c r="J168" s="399"/>
      <c r="K168" s="425"/>
      <c r="L168" s="660"/>
      <c r="M168" s="399"/>
      <c r="N168" s="399"/>
      <c r="O168" s="399"/>
      <c r="P168" s="425"/>
      <c r="Q168" s="660"/>
      <c r="R168" s="399"/>
      <c r="S168" s="399"/>
      <c r="T168" s="399"/>
      <c r="U168" s="425"/>
      <c r="V168" s="660"/>
      <c r="W168" s="399"/>
      <c r="X168" s="399"/>
      <c r="Y168" s="399"/>
      <c r="Z168" s="661"/>
      <c r="AA168" s="5"/>
    </row>
    <row r="169" spans="1:27" ht="12" hidden="1" customHeight="1">
      <c r="A169" s="671"/>
      <c r="B169" s="660"/>
      <c r="C169" s="399"/>
      <c r="D169" s="399"/>
      <c r="E169" s="399"/>
      <c r="F169" s="425"/>
      <c r="G169" s="660"/>
      <c r="H169" s="399"/>
      <c r="I169" s="399"/>
      <c r="J169" s="399"/>
      <c r="K169" s="425"/>
      <c r="L169" s="660"/>
      <c r="M169" s="399"/>
      <c r="N169" s="399"/>
      <c r="O169" s="399"/>
      <c r="P169" s="425"/>
      <c r="Q169" s="660"/>
      <c r="R169" s="399"/>
      <c r="S169" s="399"/>
      <c r="T169" s="399"/>
      <c r="U169" s="425"/>
      <c r="V169" s="660"/>
      <c r="W169" s="399"/>
      <c r="X169" s="399"/>
      <c r="Y169" s="399"/>
      <c r="Z169" s="661"/>
      <c r="AA169" s="5"/>
    </row>
    <row r="170" spans="1:27" ht="12" hidden="1" customHeight="1">
      <c r="A170" s="671"/>
      <c r="B170" s="660"/>
      <c r="C170" s="399"/>
      <c r="D170" s="399"/>
      <c r="E170" s="399"/>
      <c r="F170" s="425"/>
      <c r="G170" s="660"/>
      <c r="H170" s="399"/>
      <c r="I170" s="399"/>
      <c r="J170" s="399"/>
      <c r="K170" s="425"/>
      <c r="L170" s="660"/>
      <c r="M170" s="399"/>
      <c r="N170" s="399"/>
      <c r="O170" s="399"/>
      <c r="P170" s="425"/>
      <c r="Q170" s="660"/>
      <c r="R170" s="399"/>
      <c r="S170" s="399"/>
      <c r="T170" s="399"/>
      <c r="U170" s="425"/>
      <c r="V170" s="660"/>
      <c r="W170" s="399"/>
      <c r="X170" s="399"/>
      <c r="Y170" s="399"/>
      <c r="Z170" s="661"/>
      <c r="AA170" s="5"/>
    </row>
    <row r="171" spans="1:27" ht="12" hidden="1" customHeight="1">
      <c r="A171" s="671"/>
      <c r="B171" s="660"/>
      <c r="C171" s="399"/>
      <c r="D171" s="399"/>
      <c r="E171" s="399"/>
      <c r="F171" s="425"/>
      <c r="G171" s="660"/>
      <c r="H171" s="399"/>
      <c r="I171" s="399"/>
      <c r="J171" s="399"/>
      <c r="K171" s="425"/>
      <c r="L171" s="660"/>
      <c r="M171" s="399"/>
      <c r="N171" s="399"/>
      <c r="O171" s="399"/>
      <c r="P171" s="425"/>
      <c r="Q171" s="660"/>
      <c r="R171" s="399"/>
      <c r="S171" s="399"/>
      <c r="T171" s="399"/>
      <c r="U171" s="425"/>
      <c r="V171" s="660"/>
      <c r="W171" s="399"/>
      <c r="X171" s="399"/>
      <c r="Y171" s="399"/>
      <c r="Z171" s="661"/>
      <c r="AA171" s="5"/>
    </row>
    <row r="172" spans="1:27" ht="12" hidden="1" customHeight="1">
      <c r="A172" s="673"/>
      <c r="B172" s="664"/>
      <c r="C172" s="665"/>
      <c r="D172" s="665"/>
      <c r="E172" s="665"/>
      <c r="F172" s="666"/>
      <c r="G172" s="664"/>
      <c r="H172" s="665"/>
      <c r="I172" s="665"/>
      <c r="J172" s="665"/>
      <c r="K172" s="666"/>
      <c r="L172" s="664"/>
      <c r="M172" s="665"/>
      <c r="N172" s="665"/>
      <c r="O172" s="665"/>
      <c r="P172" s="666"/>
      <c r="Q172" s="664"/>
      <c r="R172" s="665"/>
      <c r="S172" s="665"/>
      <c r="T172" s="665"/>
      <c r="U172" s="666"/>
      <c r="V172" s="664"/>
      <c r="W172" s="665"/>
      <c r="X172" s="665"/>
      <c r="Y172" s="665"/>
      <c r="Z172" s="667"/>
      <c r="AA172" s="5"/>
    </row>
    <row r="173" spans="1:27" ht="12" hidden="1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spans="1:27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spans="1:27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spans="1:27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spans="1:27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spans="1:27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spans="1:27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spans="1:27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spans="1:27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spans="1:27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spans="1:27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spans="1:27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spans="1:27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spans="1:27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spans="1:27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spans="1:27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spans="1:27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spans="1:27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spans="1:27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spans="1:27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spans="1:27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spans="1:27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spans="1:27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spans="1:27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spans="1:27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spans="1:27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spans="1:27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spans="1:27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spans="1:27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spans="1:27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spans="1:27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spans="1:27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spans="1:27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spans="1:27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spans="1:27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spans="1:27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spans="1:27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spans="1:27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spans="1:27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spans="1:27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spans="1:27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spans="1:27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spans="1:27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spans="1:27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spans="1:27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spans="1:27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spans="1:27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spans="1:27" ht="12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spans="1:27" ht="12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spans="1:27" ht="12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spans="1:27" ht="12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spans="1:27" ht="12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spans="1:27" ht="12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spans="1:27" ht="12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spans="1:27" ht="12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spans="1:27" ht="12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spans="1:27" ht="12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spans="1:27" ht="12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spans="1:27" ht="12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spans="1:27" ht="12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spans="1:27" ht="12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spans="1:27" ht="12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spans="1:27" ht="12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spans="1:27" ht="12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spans="1:27" ht="12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spans="1:27" ht="12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spans="1:27" ht="12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spans="1:27" ht="12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spans="1:27" ht="12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spans="1:27" ht="12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spans="1:27" ht="12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spans="1:27" ht="12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spans="1:27" ht="12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spans="1:27" ht="12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spans="1:27" ht="12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spans="1:27" ht="12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spans="1:27" ht="12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spans="1:27" ht="12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spans="1:27" ht="12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spans="1:27" ht="12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spans="1:27" ht="12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spans="1:27" ht="12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spans="1:27" ht="12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spans="1:27" ht="12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spans="1:27" ht="12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spans="1:27" ht="12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spans="1:27" ht="12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spans="1:27" ht="12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spans="1:27" ht="12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spans="1:27" ht="12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spans="1:27" ht="12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spans="1:27" ht="12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spans="1:27" ht="12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spans="1:27" ht="12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spans="1:27" ht="12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spans="1:27" ht="12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spans="1:27" ht="12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spans="1:27" ht="12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spans="1:27" ht="12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spans="1:27" ht="12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spans="1:27" ht="12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spans="1:27" ht="12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spans="1:27" ht="12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spans="1:27" ht="12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spans="1:27" ht="12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spans="1:27" ht="12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spans="1:27" ht="12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spans="1:27" ht="12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spans="1:27" ht="12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spans="1:27" ht="12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spans="1:27" ht="12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spans="1:27" ht="12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spans="1:27" ht="12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spans="1:27" ht="12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spans="1:27" ht="12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spans="1:27" ht="12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spans="1:27" ht="12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spans="1:27" ht="12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spans="1:27" ht="12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spans="1:27" ht="12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spans="1:27" ht="12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spans="1:27" ht="12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spans="1:27" ht="12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spans="1:27" ht="12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spans="1:27" ht="12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spans="1:27" ht="12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spans="1:27" ht="12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spans="1:27" ht="12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spans="1:27" ht="12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spans="1:27" ht="12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spans="1:27" ht="12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spans="1:27" ht="12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spans="1:27" ht="12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spans="1:27" ht="12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spans="1:27" ht="12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spans="1:27" ht="12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spans="1:27" ht="12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spans="1:27" ht="12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spans="1:27" ht="12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spans="1:27" ht="12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spans="1:27" ht="12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spans="1:27" ht="12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spans="1:27" ht="12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spans="1:27" ht="12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spans="1:27" ht="12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spans="1:27" ht="12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spans="1:27" ht="12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spans="1:27" ht="12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spans="1:27" ht="12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spans="1:27" ht="12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spans="1:27" ht="12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spans="1:27" ht="12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spans="1:27" ht="12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spans="1:27" ht="12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spans="1:27" ht="12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spans="1:27" ht="12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spans="1:27" ht="12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spans="1:27" ht="12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spans="1:27" ht="12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spans="1:27" ht="12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spans="1:27" ht="12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spans="1:27" ht="12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spans="1:27" ht="12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spans="1:27" ht="15.75" customHeight="1"/>
    <row r="366" spans="1:27" ht="15.75" customHeight="1"/>
    <row r="367" spans="1:27" ht="15.75" customHeight="1"/>
    <row r="368" spans="1:27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8">
    <mergeCell ref="A103:A111"/>
    <mergeCell ref="A112:A120"/>
    <mergeCell ref="A121:A129"/>
    <mergeCell ref="A137:A145"/>
    <mergeCell ref="A146:A154"/>
    <mergeCell ref="A155:A163"/>
    <mergeCell ref="A164:A172"/>
    <mergeCell ref="A8:A16"/>
    <mergeCell ref="A17:A25"/>
    <mergeCell ref="A26:A34"/>
    <mergeCell ref="A35:A43"/>
    <mergeCell ref="A51:A59"/>
    <mergeCell ref="A60:A68"/>
    <mergeCell ref="A69:A77"/>
    <mergeCell ref="A78:A86"/>
    <mergeCell ref="A94:A102"/>
    <mergeCell ref="B171:F171"/>
    <mergeCell ref="G171:K171"/>
    <mergeCell ref="L171:P171"/>
    <mergeCell ref="Q171:U171"/>
    <mergeCell ref="V171:Z171"/>
    <mergeCell ref="B172:F172"/>
    <mergeCell ref="G172:K172"/>
    <mergeCell ref="L172:P172"/>
    <mergeCell ref="Q172:U172"/>
    <mergeCell ref="V172:Z172"/>
    <mergeCell ref="B169:F169"/>
    <mergeCell ref="G169:K169"/>
    <mergeCell ref="L169:P169"/>
    <mergeCell ref="Q169:U169"/>
    <mergeCell ref="V169:Z169"/>
    <mergeCell ref="B170:F170"/>
    <mergeCell ref="G170:K170"/>
    <mergeCell ref="L170:P170"/>
    <mergeCell ref="Q170:U170"/>
    <mergeCell ref="V170:Z170"/>
    <mergeCell ref="B167:F167"/>
    <mergeCell ref="G167:K167"/>
    <mergeCell ref="L167:P167"/>
    <mergeCell ref="Q167:U167"/>
    <mergeCell ref="V167:Z167"/>
    <mergeCell ref="B168:F168"/>
    <mergeCell ref="G168:K168"/>
    <mergeCell ref="L168:P168"/>
    <mergeCell ref="Q168:U168"/>
    <mergeCell ref="V168:Z168"/>
    <mergeCell ref="B165:F165"/>
    <mergeCell ref="G165:K165"/>
    <mergeCell ref="L165:P165"/>
    <mergeCell ref="Q165:U165"/>
    <mergeCell ref="V165:Z165"/>
    <mergeCell ref="B166:F166"/>
    <mergeCell ref="G166:K166"/>
    <mergeCell ref="L166:P166"/>
    <mergeCell ref="Q166:U166"/>
    <mergeCell ref="V166:Z166"/>
    <mergeCell ref="B163:F163"/>
    <mergeCell ref="G163:K163"/>
    <mergeCell ref="L163:P163"/>
    <mergeCell ref="Q163:U163"/>
    <mergeCell ref="V163:Z163"/>
    <mergeCell ref="B164:F164"/>
    <mergeCell ref="G164:K164"/>
    <mergeCell ref="L164:P164"/>
    <mergeCell ref="Q164:U164"/>
    <mergeCell ref="V164:Z164"/>
    <mergeCell ref="B161:F161"/>
    <mergeCell ref="G161:K161"/>
    <mergeCell ref="L161:P161"/>
    <mergeCell ref="Q161:U161"/>
    <mergeCell ref="V161:Z161"/>
    <mergeCell ref="B162:F162"/>
    <mergeCell ref="G162:K162"/>
    <mergeCell ref="L162:P162"/>
    <mergeCell ref="Q162:U162"/>
    <mergeCell ref="V162:Z162"/>
    <mergeCell ref="B159:F159"/>
    <mergeCell ref="G159:K159"/>
    <mergeCell ref="L159:P159"/>
    <mergeCell ref="Q159:U159"/>
    <mergeCell ref="V159:Z159"/>
    <mergeCell ref="B160:F160"/>
    <mergeCell ref="G160:K160"/>
    <mergeCell ref="L160:P160"/>
    <mergeCell ref="Q160:U160"/>
    <mergeCell ref="V160:Z160"/>
    <mergeCell ref="B157:F157"/>
    <mergeCell ref="G157:K157"/>
    <mergeCell ref="L157:P157"/>
    <mergeCell ref="Q157:U157"/>
    <mergeCell ref="V157:Z157"/>
    <mergeCell ref="B158:F158"/>
    <mergeCell ref="G158:K158"/>
    <mergeCell ref="L158:P158"/>
    <mergeCell ref="Q158:U158"/>
    <mergeCell ref="V158:Z158"/>
    <mergeCell ref="B155:F155"/>
    <mergeCell ref="G155:K155"/>
    <mergeCell ref="L155:P155"/>
    <mergeCell ref="Q155:U155"/>
    <mergeCell ref="V155:Z155"/>
    <mergeCell ref="B156:F156"/>
    <mergeCell ref="G156:K156"/>
    <mergeCell ref="L156:P156"/>
    <mergeCell ref="Q156:U156"/>
    <mergeCell ref="V156:Z156"/>
    <mergeCell ref="B153:F153"/>
    <mergeCell ref="G153:K153"/>
    <mergeCell ref="L153:P153"/>
    <mergeCell ref="Q153:U153"/>
    <mergeCell ref="V153:Z153"/>
    <mergeCell ref="B154:F154"/>
    <mergeCell ref="G154:K154"/>
    <mergeCell ref="L154:P154"/>
    <mergeCell ref="Q154:U154"/>
    <mergeCell ref="V154:Z154"/>
    <mergeCell ref="B151:F151"/>
    <mergeCell ref="G151:K151"/>
    <mergeCell ref="L151:P151"/>
    <mergeCell ref="Q151:U151"/>
    <mergeCell ref="V151:Z151"/>
    <mergeCell ref="B152:F152"/>
    <mergeCell ref="G152:K152"/>
    <mergeCell ref="L152:P152"/>
    <mergeCell ref="Q152:U152"/>
    <mergeCell ref="V152:Z152"/>
    <mergeCell ref="B149:F149"/>
    <mergeCell ref="G149:K149"/>
    <mergeCell ref="L149:P149"/>
    <mergeCell ref="Q149:U149"/>
    <mergeCell ref="V149:Z149"/>
    <mergeCell ref="B150:F150"/>
    <mergeCell ref="G150:K150"/>
    <mergeCell ref="L150:P150"/>
    <mergeCell ref="Q150:U150"/>
    <mergeCell ref="V150:Z150"/>
    <mergeCell ref="B147:F147"/>
    <mergeCell ref="G147:K147"/>
    <mergeCell ref="L147:P147"/>
    <mergeCell ref="Q147:U147"/>
    <mergeCell ref="V147:Z147"/>
    <mergeCell ref="B148:F148"/>
    <mergeCell ref="G148:K148"/>
    <mergeCell ref="L148:P148"/>
    <mergeCell ref="Q148:U148"/>
    <mergeCell ref="V148:Z148"/>
    <mergeCell ref="B145:F145"/>
    <mergeCell ref="G145:K145"/>
    <mergeCell ref="L145:P145"/>
    <mergeCell ref="Q145:U145"/>
    <mergeCell ref="V145:Z145"/>
    <mergeCell ref="B146:F146"/>
    <mergeCell ref="G146:K146"/>
    <mergeCell ref="L146:P146"/>
    <mergeCell ref="Q146:U146"/>
    <mergeCell ref="V146:Z146"/>
    <mergeCell ref="B143:F143"/>
    <mergeCell ref="G143:K143"/>
    <mergeCell ref="L143:P143"/>
    <mergeCell ref="Q143:U143"/>
    <mergeCell ref="V143:Z143"/>
    <mergeCell ref="B144:F144"/>
    <mergeCell ref="G144:K144"/>
    <mergeCell ref="L144:P144"/>
    <mergeCell ref="Q144:U144"/>
    <mergeCell ref="V144:Z144"/>
    <mergeCell ref="B141:F141"/>
    <mergeCell ref="G141:K141"/>
    <mergeCell ref="L141:P141"/>
    <mergeCell ref="Q141:U141"/>
    <mergeCell ref="V141:Z141"/>
    <mergeCell ref="B142:F142"/>
    <mergeCell ref="G142:K142"/>
    <mergeCell ref="L142:P142"/>
    <mergeCell ref="Q142:U142"/>
    <mergeCell ref="V142:Z142"/>
    <mergeCell ref="B139:F139"/>
    <mergeCell ref="G139:K139"/>
    <mergeCell ref="L139:P139"/>
    <mergeCell ref="Q139:U139"/>
    <mergeCell ref="V139:Z139"/>
    <mergeCell ref="B140:F140"/>
    <mergeCell ref="G140:K140"/>
    <mergeCell ref="L140:P140"/>
    <mergeCell ref="Q140:U140"/>
    <mergeCell ref="V140:Z140"/>
    <mergeCell ref="B137:F137"/>
    <mergeCell ref="G137:K137"/>
    <mergeCell ref="L137:P137"/>
    <mergeCell ref="Q137:U137"/>
    <mergeCell ref="V137:Z137"/>
    <mergeCell ref="B138:F138"/>
    <mergeCell ref="G138:K138"/>
    <mergeCell ref="L138:P138"/>
    <mergeCell ref="Q138:U138"/>
    <mergeCell ref="V138:Z138"/>
    <mergeCell ref="B131:Y131"/>
    <mergeCell ref="B133:E133"/>
    <mergeCell ref="F133:I133"/>
    <mergeCell ref="J133:P133"/>
    <mergeCell ref="R133:S133"/>
    <mergeCell ref="T133:X133"/>
    <mergeCell ref="B134:E134"/>
    <mergeCell ref="F134:P134"/>
    <mergeCell ref="B136:F136"/>
    <mergeCell ref="G136:K136"/>
    <mergeCell ref="L136:P136"/>
    <mergeCell ref="Q136:U136"/>
    <mergeCell ref="V136:Z136"/>
    <mergeCell ref="B128:F128"/>
    <mergeCell ref="G128:K128"/>
    <mergeCell ref="L128:P128"/>
    <mergeCell ref="Q128:U128"/>
    <mergeCell ref="V128:Z128"/>
    <mergeCell ref="B129:F129"/>
    <mergeCell ref="G129:K129"/>
    <mergeCell ref="L129:P129"/>
    <mergeCell ref="Q129:U129"/>
    <mergeCell ref="V129:Z129"/>
    <mergeCell ref="B126:F126"/>
    <mergeCell ref="G126:K126"/>
    <mergeCell ref="L126:P126"/>
    <mergeCell ref="Q126:U126"/>
    <mergeCell ref="V126:Z126"/>
    <mergeCell ref="B127:F127"/>
    <mergeCell ref="G127:K127"/>
    <mergeCell ref="L127:P127"/>
    <mergeCell ref="Q127:U127"/>
    <mergeCell ref="V127:Z127"/>
    <mergeCell ref="B124:F124"/>
    <mergeCell ref="G124:K124"/>
    <mergeCell ref="L124:P124"/>
    <mergeCell ref="Q124:U124"/>
    <mergeCell ref="V124:Z124"/>
    <mergeCell ref="B125:F125"/>
    <mergeCell ref="G125:K125"/>
    <mergeCell ref="L125:P125"/>
    <mergeCell ref="Q125:U125"/>
    <mergeCell ref="V125:Z125"/>
    <mergeCell ref="B122:F122"/>
    <mergeCell ref="G122:K122"/>
    <mergeCell ref="L122:P122"/>
    <mergeCell ref="Q122:U122"/>
    <mergeCell ref="V122:Z122"/>
    <mergeCell ref="B123:F123"/>
    <mergeCell ref="G123:K123"/>
    <mergeCell ref="L123:P123"/>
    <mergeCell ref="Q123:U123"/>
    <mergeCell ref="V123:Z123"/>
    <mergeCell ref="B120:F120"/>
    <mergeCell ref="G120:K120"/>
    <mergeCell ref="L120:P120"/>
    <mergeCell ref="Q120:U120"/>
    <mergeCell ref="V120:Z120"/>
    <mergeCell ref="B121:F121"/>
    <mergeCell ref="G121:K121"/>
    <mergeCell ref="L121:P121"/>
    <mergeCell ref="Q121:U121"/>
    <mergeCell ref="V121:Z121"/>
    <mergeCell ref="B118:F118"/>
    <mergeCell ref="G118:K118"/>
    <mergeCell ref="L118:P118"/>
    <mergeCell ref="Q118:U118"/>
    <mergeCell ref="V118:Z118"/>
    <mergeCell ref="B119:F119"/>
    <mergeCell ref="G119:K119"/>
    <mergeCell ref="L119:P119"/>
    <mergeCell ref="Q119:U119"/>
    <mergeCell ref="V119:Z119"/>
    <mergeCell ref="B116:F116"/>
    <mergeCell ref="G116:K116"/>
    <mergeCell ref="L116:P116"/>
    <mergeCell ref="Q116:U116"/>
    <mergeCell ref="V116:Z116"/>
    <mergeCell ref="B117:F117"/>
    <mergeCell ref="G117:K117"/>
    <mergeCell ref="L117:P117"/>
    <mergeCell ref="Q117:U117"/>
    <mergeCell ref="V117:Z117"/>
    <mergeCell ref="B114:F114"/>
    <mergeCell ref="G114:K114"/>
    <mergeCell ref="L114:P114"/>
    <mergeCell ref="Q114:U114"/>
    <mergeCell ref="V114:Z114"/>
    <mergeCell ref="B115:F115"/>
    <mergeCell ref="G115:K115"/>
    <mergeCell ref="L115:P115"/>
    <mergeCell ref="Q115:U115"/>
    <mergeCell ref="V115:Z115"/>
    <mergeCell ref="B112:F112"/>
    <mergeCell ref="G112:K112"/>
    <mergeCell ref="L112:P112"/>
    <mergeCell ref="Q112:U112"/>
    <mergeCell ref="V112:Z112"/>
    <mergeCell ref="B113:F113"/>
    <mergeCell ref="G113:K113"/>
    <mergeCell ref="L113:P113"/>
    <mergeCell ref="Q113:U113"/>
    <mergeCell ref="V113:Z113"/>
    <mergeCell ref="B110:F110"/>
    <mergeCell ref="G110:K110"/>
    <mergeCell ref="L110:P110"/>
    <mergeCell ref="Q110:U110"/>
    <mergeCell ref="V110:Z110"/>
    <mergeCell ref="B111:F111"/>
    <mergeCell ref="G111:K111"/>
    <mergeCell ref="L111:P111"/>
    <mergeCell ref="Q111:U111"/>
    <mergeCell ref="V111:Z111"/>
    <mergeCell ref="B108:F108"/>
    <mergeCell ref="G108:K108"/>
    <mergeCell ref="L108:P108"/>
    <mergeCell ref="Q108:U108"/>
    <mergeCell ref="V108:Z108"/>
    <mergeCell ref="B109:F109"/>
    <mergeCell ref="G109:K109"/>
    <mergeCell ref="L109:P109"/>
    <mergeCell ref="Q109:U109"/>
    <mergeCell ref="V109:Z109"/>
    <mergeCell ref="B106:F106"/>
    <mergeCell ref="G106:K106"/>
    <mergeCell ref="L106:P106"/>
    <mergeCell ref="Q106:U106"/>
    <mergeCell ref="V106:Z106"/>
    <mergeCell ref="B107:F107"/>
    <mergeCell ref="G107:K107"/>
    <mergeCell ref="L107:P107"/>
    <mergeCell ref="Q107:U107"/>
    <mergeCell ref="V107:Z107"/>
    <mergeCell ref="B104:F104"/>
    <mergeCell ref="G104:K104"/>
    <mergeCell ref="L104:P104"/>
    <mergeCell ref="Q104:U104"/>
    <mergeCell ref="V104:Z104"/>
    <mergeCell ref="B105:F105"/>
    <mergeCell ref="G105:K105"/>
    <mergeCell ref="L105:P105"/>
    <mergeCell ref="Q105:U105"/>
    <mergeCell ref="V105:Z105"/>
    <mergeCell ref="B102:F102"/>
    <mergeCell ref="G102:K102"/>
    <mergeCell ref="L102:P102"/>
    <mergeCell ref="Q102:U102"/>
    <mergeCell ref="V102:Z102"/>
    <mergeCell ref="B103:F103"/>
    <mergeCell ref="G103:K103"/>
    <mergeCell ref="L103:P103"/>
    <mergeCell ref="Q103:U103"/>
    <mergeCell ref="V103:Z103"/>
    <mergeCell ref="B100:F100"/>
    <mergeCell ref="G100:K100"/>
    <mergeCell ref="L100:P100"/>
    <mergeCell ref="Q100:U100"/>
    <mergeCell ref="V100:Z100"/>
    <mergeCell ref="B101:F101"/>
    <mergeCell ref="G101:K101"/>
    <mergeCell ref="L101:P101"/>
    <mergeCell ref="Q101:U101"/>
    <mergeCell ref="V101:Z101"/>
    <mergeCell ref="B98:F98"/>
    <mergeCell ref="G98:K98"/>
    <mergeCell ref="L98:P98"/>
    <mergeCell ref="Q98:U98"/>
    <mergeCell ref="V98:Z98"/>
    <mergeCell ref="B99:F99"/>
    <mergeCell ref="G99:K99"/>
    <mergeCell ref="L99:P99"/>
    <mergeCell ref="Q99:U99"/>
    <mergeCell ref="V99:Z99"/>
    <mergeCell ref="B96:F96"/>
    <mergeCell ref="G96:K96"/>
    <mergeCell ref="L96:P96"/>
    <mergeCell ref="Q96:U96"/>
    <mergeCell ref="V96:Z96"/>
    <mergeCell ref="B97:F97"/>
    <mergeCell ref="G97:K97"/>
    <mergeCell ref="L97:P97"/>
    <mergeCell ref="Q97:U97"/>
    <mergeCell ref="V97:Z97"/>
    <mergeCell ref="B94:F94"/>
    <mergeCell ref="G94:K94"/>
    <mergeCell ref="L94:P94"/>
    <mergeCell ref="Q94:U94"/>
    <mergeCell ref="V94:Z94"/>
    <mergeCell ref="B95:F95"/>
    <mergeCell ref="G95:K95"/>
    <mergeCell ref="L95:P95"/>
    <mergeCell ref="Q95:U95"/>
    <mergeCell ref="V95:Z95"/>
    <mergeCell ref="B88:Y88"/>
    <mergeCell ref="B90:E90"/>
    <mergeCell ref="F90:I90"/>
    <mergeCell ref="J90:P90"/>
    <mergeCell ref="R90:S90"/>
    <mergeCell ref="T90:X90"/>
    <mergeCell ref="B91:E91"/>
    <mergeCell ref="F91:P91"/>
    <mergeCell ref="B93:F93"/>
    <mergeCell ref="G93:K93"/>
    <mergeCell ref="L93:P93"/>
    <mergeCell ref="Q93:U93"/>
    <mergeCell ref="V93:Z93"/>
    <mergeCell ref="B85:F85"/>
    <mergeCell ref="G85:K85"/>
    <mergeCell ref="L85:P85"/>
    <mergeCell ref="Q85:U85"/>
    <mergeCell ref="V85:Z85"/>
    <mergeCell ref="B86:F86"/>
    <mergeCell ref="G86:K86"/>
    <mergeCell ref="L86:P86"/>
    <mergeCell ref="Q86:U86"/>
    <mergeCell ref="V86:Z86"/>
    <mergeCell ref="B83:F83"/>
    <mergeCell ref="G83:K83"/>
    <mergeCell ref="L83:P83"/>
    <mergeCell ref="Q83:U83"/>
    <mergeCell ref="V83:Z83"/>
    <mergeCell ref="B84:F84"/>
    <mergeCell ref="G84:K84"/>
    <mergeCell ref="L84:P84"/>
    <mergeCell ref="Q84:U84"/>
    <mergeCell ref="V84:Z84"/>
    <mergeCell ref="B81:F81"/>
    <mergeCell ref="G81:K81"/>
    <mergeCell ref="L81:P81"/>
    <mergeCell ref="Q81:U81"/>
    <mergeCell ref="V81:Z81"/>
    <mergeCell ref="B82:F82"/>
    <mergeCell ref="G82:K82"/>
    <mergeCell ref="L82:P82"/>
    <mergeCell ref="Q82:U82"/>
    <mergeCell ref="V82:Z82"/>
    <mergeCell ref="B79:F79"/>
    <mergeCell ref="G79:K79"/>
    <mergeCell ref="L79:P79"/>
    <mergeCell ref="Q79:U79"/>
    <mergeCell ref="V79:Z79"/>
    <mergeCell ref="B80:F80"/>
    <mergeCell ref="G80:K80"/>
    <mergeCell ref="L80:P80"/>
    <mergeCell ref="Q80:U80"/>
    <mergeCell ref="V80:Z80"/>
    <mergeCell ref="B77:F77"/>
    <mergeCell ref="G77:K77"/>
    <mergeCell ref="L77:P77"/>
    <mergeCell ref="Q77:U77"/>
    <mergeCell ref="V77:Z77"/>
    <mergeCell ref="B78:F78"/>
    <mergeCell ref="G78:K78"/>
    <mergeCell ref="L78:P78"/>
    <mergeCell ref="Q78:U78"/>
    <mergeCell ref="V78:Z78"/>
    <mergeCell ref="B75:F75"/>
    <mergeCell ref="G75:K75"/>
    <mergeCell ref="L75:P75"/>
    <mergeCell ref="Q75:U75"/>
    <mergeCell ref="V75:Z75"/>
    <mergeCell ref="B76:F76"/>
    <mergeCell ref="G76:K76"/>
    <mergeCell ref="L76:P76"/>
    <mergeCell ref="Q76:U76"/>
    <mergeCell ref="V76:Z76"/>
    <mergeCell ref="B73:F73"/>
    <mergeCell ref="G73:K73"/>
    <mergeCell ref="L73:P73"/>
    <mergeCell ref="Q73:U73"/>
    <mergeCell ref="V73:Z73"/>
    <mergeCell ref="B74:F74"/>
    <mergeCell ref="G74:K74"/>
    <mergeCell ref="L74:P74"/>
    <mergeCell ref="Q74:U74"/>
    <mergeCell ref="V74:Z74"/>
    <mergeCell ref="B71:F71"/>
    <mergeCell ref="G71:K71"/>
    <mergeCell ref="L71:P71"/>
    <mergeCell ref="Q71:U71"/>
    <mergeCell ref="V71:Z71"/>
    <mergeCell ref="B72:F72"/>
    <mergeCell ref="G72:K72"/>
    <mergeCell ref="L72:P72"/>
    <mergeCell ref="Q72:U72"/>
    <mergeCell ref="V72:Z72"/>
    <mergeCell ref="B69:F69"/>
    <mergeCell ref="G69:K69"/>
    <mergeCell ref="L69:P69"/>
    <mergeCell ref="Q69:U69"/>
    <mergeCell ref="V69:Z69"/>
    <mergeCell ref="B70:F70"/>
    <mergeCell ref="G70:K70"/>
    <mergeCell ref="L70:P70"/>
    <mergeCell ref="Q70:U70"/>
    <mergeCell ref="V70:Z70"/>
    <mergeCell ref="B67:F67"/>
    <mergeCell ref="G67:K67"/>
    <mergeCell ref="L67:P67"/>
    <mergeCell ref="Q67:U67"/>
    <mergeCell ref="V67:Z67"/>
    <mergeCell ref="B68:F68"/>
    <mergeCell ref="G68:K68"/>
    <mergeCell ref="L68:P68"/>
    <mergeCell ref="Q68:U68"/>
    <mergeCell ref="V68:Z68"/>
    <mergeCell ref="B65:F65"/>
    <mergeCell ref="G65:K65"/>
    <mergeCell ref="L65:P65"/>
    <mergeCell ref="Q65:U65"/>
    <mergeCell ref="V65:Z65"/>
    <mergeCell ref="B66:F66"/>
    <mergeCell ref="G66:K66"/>
    <mergeCell ref="L66:P66"/>
    <mergeCell ref="Q66:U66"/>
    <mergeCell ref="V66:Z66"/>
    <mergeCell ref="B63:F63"/>
    <mergeCell ref="G63:K63"/>
    <mergeCell ref="L63:P63"/>
    <mergeCell ref="Q63:U63"/>
    <mergeCell ref="V63:Z63"/>
    <mergeCell ref="B64:F64"/>
    <mergeCell ref="G64:K64"/>
    <mergeCell ref="L64:P64"/>
    <mergeCell ref="Q64:U64"/>
    <mergeCell ref="V64:Z64"/>
    <mergeCell ref="B61:F61"/>
    <mergeCell ref="G61:K61"/>
    <mergeCell ref="L61:P61"/>
    <mergeCell ref="Q61:U61"/>
    <mergeCell ref="V61:Z61"/>
    <mergeCell ref="B62:F62"/>
    <mergeCell ref="G62:K62"/>
    <mergeCell ref="L62:P62"/>
    <mergeCell ref="Q62:U62"/>
    <mergeCell ref="V62:Z62"/>
    <mergeCell ref="B59:F59"/>
    <mergeCell ref="G59:K59"/>
    <mergeCell ref="L59:P59"/>
    <mergeCell ref="Q59:U59"/>
    <mergeCell ref="V59:Z59"/>
    <mergeCell ref="B60:F60"/>
    <mergeCell ref="G60:K60"/>
    <mergeCell ref="L60:P60"/>
    <mergeCell ref="Q60:U60"/>
    <mergeCell ref="V60:Z60"/>
    <mergeCell ref="B57:F57"/>
    <mergeCell ref="G57:K57"/>
    <mergeCell ref="L57:P57"/>
    <mergeCell ref="Q57:U57"/>
    <mergeCell ref="V57:Z57"/>
    <mergeCell ref="B58:F58"/>
    <mergeCell ref="G58:K58"/>
    <mergeCell ref="L58:P58"/>
    <mergeCell ref="Q58:U58"/>
    <mergeCell ref="V58:Z58"/>
    <mergeCell ref="B55:F55"/>
    <mergeCell ref="G55:K55"/>
    <mergeCell ref="L55:P55"/>
    <mergeCell ref="Q55:U55"/>
    <mergeCell ref="V55:Z55"/>
    <mergeCell ref="B56:F56"/>
    <mergeCell ref="G56:K56"/>
    <mergeCell ref="L56:P56"/>
    <mergeCell ref="Q56:U56"/>
    <mergeCell ref="V56:Z56"/>
    <mergeCell ref="B53:F53"/>
    <mergeCell ref="G53:K53"/>
    <mergeCell ref="L53:P53"/>
    <mergeCell ref="Q53:U53"/>
    <mergeCell ref="V53:Z53"/>
    <mergeCell ref="B54:F54"/>
    <mergeCell ref="G54:K54"/>
    <mergeCell ref="L54:P54"/>
    <mergeCell ref="Q54:U54"/>
    <mergeCell ref="V54:Z54"/>
    <mergeCell ref="B51:F51"/>
    <mergeCell ref="G51:K51"/>
    <mergeCell ref="L51:P51"/>
    <mergeCell ref="Q51:U51"/>
    <mergeCell ref="V51:Z51"/>
    <mergeCell ref="B52:F52"/>
    <mergeCell ref="G52:K52"/>
    <mergeCell ref="L52:P52"/>
    <mergeCell ref="Q52:U52"/>
    <mergeCell ref="V52:Z52"/>
    <mergeCell ref="B45:Y45"/>
    <mergeCell ref="B47:E47"/>
    <mergeCell ref="F47:I47"/>
    <mergeCell ref="J47:P47"/>
    <mergeCell ref="R47:S47"/>
    <mergeCell ref="T47:X47"/>
    <mergeCell ref="B48:E48"/>
    <mergeCell ref="F48:P48"/>
    <mergeCell ref="B50:F50"/>
    <mergeCell ref="G50:K50"/>
    <mergeCell ref="L50:P50"/>
    <mergeCell ref="Q50:U50"/>
    <mergeCell ref="V50:Z50"/>
    <mergeCell ref="B42:F42"/>
    <mergeCell ref="G42:K42"/>
    <mergeCell ref="L42:P42"/>
    <mergeCell ref="Q42:U42"/>
    <mergeCell ref="V42:Z42"/>
    <mergeCell ref="B43:F43"/>
    <mergeCell ref="G43:K43"/>
    <mergeCell ref="L43:P43"/>
    <mergeCell ref="Q43:U43"/>
    <mergeCell ref="V43:Z43"/>
    <mergeCell ref="B40:F40"/>
    <mergeCell ref="G40:K40"/>
    <mergeCell ref="L40:P40"/>
    <mergeCell ref="Q40:U40"/>
    <mergeCell ref="V40:Z40"/>
    <mergeCell ref="B41:F41"/>
    <mergeCell ref="G41:K41"/>
    <mergeCell ref="L41:P41"/>
    <mergeCell ref="Q41:U41"/>
    <mergeCell ref="V41:Z41"/>
    <mergeCell ref="B38:F38"/>
    <mergeCell ref="G38:K38"/>
    <mergeCell ref="L38:P38"/>
    <mergeCell ref="Q38:U38"/>
    <mergeCell ref="V38:Z38"/>
    <mergeCell ref="B39:F39"/>
    <mergeCell ref="G39:K39"/>
    <mergeCell ref="L39:P39"/>
    <mergeCell ref="Q39:U39"/>
    <mergeCell ref="V39:Z39"/>
    <mergeCell ref="B36:F36"/>
    <mergeCell ref="G36:K36"/>
    <mergeCell ref="L36:P36"/>
    <mergeCell ref="Q36:U36"/>
    <mergeCell ref="V36:Z36"/>
    <mergeCell ref="B37:F37"/>
    <mergeCell ref="G37:K37"/>
    <mergeCell ref="L37:P37"/>
    <mergeCell ref="Q37:U37"/>
    <mergeCell ref="V37:Z37"/>
    <mergeCell ref="B34:F34"/>
    <mergeCell ref="G34:K34"/>
    <mergeCell ref="L34:P34"/>
    <mergeCell ref="Q34:U34"/>
    <mergeCell ref="V34:Z34"/>
    <mergeCell ref="B35:F35"/>
    <mergeCell ref="G35:K35"/>
    <mergeCell ref="L35:P35"/>
    <mergeCell ref="Q35:U35"/>
    <mergeCell ref="V35:Z35"/>
    <mergeCell ref="B32:F32"/>
    <mergeCell ref="G32:K32"/>
    <mergeCell ref="L32:P32"/>
    <mergeCell ref="Q32:U32"/>
    <mergeCell ref="V32:Z32"/>
    <mergeCell ref="B33:F33"/>
    <mergeCell ref="G33:K33"/>
    <mergeCell ref="L33:P33"/>
    <mergeCell ref="Q33:U33"/>
    <mergeCell ref="V33:Z33"/>
    <mergeCell ref="B30:F30"/>
    <mergeCell ref="G30:K30"/>
    <mergeCell ref="L30:P30"/>
    <mergeCell ref="Q30:U30"/>
    <mergeCell ref="V30:Z30"/>
    <mergeCell ref="B31:F31"/>
    <mergeCell ref="G31:K31"/>
    <mergeCell ref="L31:P31"/>
    <mergeCell ref="Q31:U31"/>
    <mergeCell ref="V31:Z31"/>
    <mergeCell ref="B28:F28"/>
    <mergeCell ref="G28:K28"/>
    <mergeCell ref="L28:P28"/>
    <mergeCell ref="Q28:U28"/>
    <mergeCell ref="V28:Z28"/>
    <mergeCell ref="B29:F29"/>
    <mergeCell ref="G29:K29"/>
    <mergeCell ref="L29:P29"/>
    <mergeCell ref="Q29:U29"/>
    <mergeCell ref="V29:Z29"/>
    <mergeCell ref="B26:F26"/>
    <mergeCell ref="G26:K26"/>
    <mergeCell ref="L26:P26"/>
    <mergeCell ref="Q26:U26"/>
    <mergeCell ref="V26:Z26"/>
    <mergeCell ref="B27:F27"/>
    <mergeCell ref="G27:K27"/>
    <mergeCell ref="L27:P27"/>
    <mergeCell ref="Q27:U27"/>
    <mergeCell ref="V27:Z27"/>
    <mergeCell ref="B24:F24"/>
    <mergeCell ref="G24:K24"/>
    <mergeCell ref="L24:P24"/>
    <mergeCell ref="Q24:U24"/>
    <mergeCell ref="V24:Z24"/>
    <mergeCell ref="B25:F25"/>
    <mergeCell ref="G25:K25"/>
    <mergeCell ref="L25:P25"/>
    <mergeCell ref="Q25:U25"/>
    <mergeCell ref="V25:Z25"/>
    <mergeCell ref="B22:F22"/>
    <mergeCell ref="G22:K22"/>
    <mergeCell ref="L22:P22"/>
    <mergeCell ref="Q22:U22"/>
    <mergeCell ref="V22:Z22"/>
    <mergeCell ref="B23:F23"/>
    <mergeCell ref="G23:K23"/>
    <mergeCell ref="L23:P23"/>
    <mergeCell ref="Q23:U23"/>
    <mergeCell ref="V23:Z23"/>
    <mergeCell ref="B20:F20"/>
    <mergeCell ref="G20:K20"/>
    <mergeCell ref="L20:P20"/>
    <mergeCell ref="Q20:U20"/>
    <mergeCell ref="V20:Z20"/>
    <mergeCell ref="B21:F21"/>
    <mergeCell ref="G21:K21"/>
    <mergeCell ref="L21:P21"/>
    <mergeCell ref="Q21:U21"/>
    <mergeCell ref="V21:Z21"/>
    <mergeCell ref="B18:F18"/>
    <mergeCell ref="G18:K18"/>
    <mergeCell ref="L18:P18"/>
    <mergeCell ref="Q18:U18"/>
    <mergeCell ref="V18:Z18"/>
    <mergeCell ref="B19:F19"/>
    <mergeCell ref="G19:K19"/>
    <mergeCell ref="L19:P19"/>
    <mergeCell ref="Q19:U19"/>
    <mergeCell ref="V19:Z19"/>
    <mergeCell ref="B16:F16"/>
    <mergeCell ref="G16:K16"/>
    <mergeCell ref="L16:P16"/>
    <mergeCell ref="Q16:U16"/>
    <mergeCell ref="V16:Z16"/>
    <mergeCell ref="B17:F17"/>
    <mergeCell ref="G17:K17"/>
    <mergeCell ref="L17:P17"/>
    <mergeCell ref="Q17:U17"/>
    <mergeCell ref="V17:Z17"/>
    <mergeCell ref="B14:F14"/>
    <mergeCell ref="G14:K14"/>
    <mergeCell ref="L14:P14"/>
    <mergeCell ref="Q14:U14"/>
    <mergeCell ref="V14:Z14"/>
    <mergeCell ref="B15:F15"/>
    <mergeCell ref="G15:K15"/>
    <mergeCell ref="L15:P15"/>
    <mergeCell ref="Q15:U15"/>
    <mergeCell ref="V15:Z15"/>
    <mergeCell ref="B12:F12"/>
    <mergeCell ref="G12:K12"/>
    <mergeCell ref="L12:P12"/>
    <mergeCell ref="Q12:U12"/>
    <mergeCell ref="V12:Z12"/>
    <mergeCell ref="B13:F13"/>
    <mergeCell ref="G13:K13"/>
    <mergeCell ref="L13:P13"/>
    <mergeCell ref="Q13:U13"/>
    <mergeCell ref="V13:Z13"/>
    <mergeCell ref="B10:F10"/>
    <mergeCell ref="G10:K10"/>
    <mergeCell ref="L10:P10"/>
    <mergeCell ref="Q10:U10"/>
    <mergeCell ref="V10:Z10"/>
    <mergeCell ref="B11:F11"/>
    <mergeCell ref="G11:K11"/>
    <mergeCell ref="L11:P11"/>
    <mergeCell ref="Q11:U11"/>
    <mergeCell ref="V11:Z11"/>
    <mergeCell ref="B8:F8"/>
    <mergeCell ref="G8:K8"/>
    <mergeCell ref="L8:P8"/>
    <mergeCell ref="Q8:U8"/>
    <mergeCell ref="V8:Z8"/>
    <mergeCell ref="B9:F9"/>
    <mergeCell ref="G9:K9"/>
    <mergeCell ref="L9:P9"/>
    <mergeCell ref="Q9:U9"/>
    <mergeCell ref="V9:Z9"/>
    <mergeCell ref="B2:Y2"/>
    <mergeCell ref="B4:E4"/>
    <mergeCell ref="F4:I4"/>
    <mergeCell ref="J4:P4"/>
    <mergeCell ref="R4:S4"/>
    <mergeCell ref="T4:X4"/>
    <mergeCell ref="B5:E5"/>
    <mergeCell ref="F5:P5"/>
    <mergeCell ref="B7:F7"/>
    <mergeCell ref="G7:K7"/>
    <mergeCell ref="L7:P7"/>
    <mergeCell ref="Q7:U7"/>
    <mergeCell ref="V7:Z7"/>
  </mergeCells>
  <printOptions horizontalCentered="1"/>
  <pageMargins left="0" right="0" top="0" bottom="0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C800"/>
  </sheetPr>
  <dimension ref="A1:Z1000"/>
  <sheetViews>
    <sheetView showGridLines="0" workbookViewId="0">
      <selection activeCell="AA10" sqref="AA10"/>
    </sheetView>
  </sheetViews>
  <sheetFormatPr baseColWidth="10" defaultColWidth="14.5" defaultRowHeight="15" customHeight="1"/>
  <cols>
    <col min="1" max="24" width="3.83203125" customWidth="1"/>
    <col min="25" max="25" width="4.5" customWidth="1"/>
    <col min="26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2"/>
      <c r="B2" s="674" t="s">
        <v>261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2"/>
      <c r="Z2" s="5"/>
    </row>
    <row r="3" spans="1:26" ht="12" customHeight="1">
      <c r="A3" s="675" t="s">
        <v>262</v>
      </c>
      <c r="B3" s="399"/>
      <c r="C3" s="399"/>
      <c r="D3" s="399"/>
      <c r="E3" s="399"/>
      <c r="F3" s="399"/>
      <c r="G3" s="399"/>
      <c r="H3" s="399"/>
      <c r="I3" s="399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" customHeight="1">
      <c r="A4" s="676" t="s">
        <v>31</v>
      </c>
      <c r="B4" s="399"/>
      <c r="C4" s="399"/>
      <c r="D4" s="399"/>
      <c r="E4" s="677" t="str">
        <f>PROPER(CARATULA!D10)</f>
        <v/>
      </c>
      <c r="F4" s="399"/>
      <c r="G4" s="399"/>
      <c r="H4" s="399"/>
      <c r="I4" s="399"/>
      <c r="J4" s="399"/>
      <c r="K4" s="399"/>
      <c r="L4" s="399"/>
      <c r="M4" s="399"/>
      <c r="N4" s="676" t="s">
        <v>263</v>
      </c>
      <c r="O4" s="399"/>
      <c r="P4" s="678"/>
      <c r="Q4" s="679"/>
      <c r="R4" s="679"/>
      <c r="S4" s="679"/>
      <c r="T4" s="679"/>
      <c r="U4" s="679"/>
      <c r="V4" s="679"/>
      <c r="W4" s="679"/>
      <c r="X4" s="679"/>
      <c r="Y4" s="679"/>
      <c r="Z4" s="5"/>
    </row>
    <row r="5" spans="1:26" ht="12" customHeight="1">
      <c r="A5" s="676" t="s">
        <v>128</v>
      </c>
      <c r="B5" s="399"/>
      <c r="C5" s="399"/>
      <c r="D5" s="399"/>
      <c r="E5" s="680"/>
      <c r="F5" s="376"/>
      <c r="G5" s="376"/>
      <c r="H5" s="376"/>
      <c r="I5" s="376"/>
      <c r="J5" s="376"/>
      <c r="K5" s="376"/>
      <c r="L5" s="376"/>
      <c r="M5" s="376"/>
      <c r="N5" s="676" t="s">
        <v>264</v>
      </c>
      <c r="O5" s="399"/>
      <c r="P5" s="678"/>
      <c r="Q5" s="679"/>
      <c r="R5" s="679"/>
      <c r="S5" s="679"/>
      <c r="T5" s="679"/>
      <c r="U5" s="679"/>
      <c r="V5" s="679"/>
      <c r="W5" s="679"/>
      <c r="X5" s="679"/>
      <c r="Y5" s="679"/>
      <c r="Z5" s="5"/>
    </row>
    <row r="6" spans="1:26" ht="12" customHeight="1">
      <c r="A6" s="676" t="s">
        <v>35</v>
      </c>
      <c r="B6" s="399"/>
      <c r="C6" s="399"/>
      <c r="D6" s="399"/>
      <c r="E6" s="677" t="str">
        <f>PROPER(CARATULA!D14)</f>
        <v/>
      </c>
      <c r="F6" s="399"/>
      <c r="G6" s="399"/>
      <c r="H6" s="399"/>
      <c r="I6" s="399"/>
      <c r="J6" s="399"/>
      <c r="K6" s="399"/>
      <c r="L6" s="399"/>
      <c r="M6" s="399"/>
      <c r="N6" s="676" t="s">
        <v>265</v>
      </c>
      <c r="O6" s="399"/>
      <c r="P6" s="678"/>
      <c r="Q6" s="679"/>
      <c r="R6" s="679"/>
      <c r="S6" s="679"/>
      <c r="T6" s="679"/>
      <c r="U6" s="679"/>
      <c r="V6" s="679"/>
      <c r="W6" s="679"/>
      <c r="X6" s="679"/>
      <c r="Y6" s="679"/>
      <c r="Z6" s="5"/>
    </row>
    <row r="7" spans="1:26" ht="12" customHeight="1">
      <c r="A7" s="676" t="s">
        <v>28</v>
      </c>
      <c r="B7" s="399"/>
      <c r="C7" s="399"/>
      <c r="D7" s="399"/>
      <c r="E7" s="677" t="str">
        <f>PROPER(CARATULA!D13)</f>
        <v/>
      </c>
      <c r="F7" s="399"/>
      <c r="G7" s="399"/>
      <c r="H7" s="399"/>
      <c r="I7" s="399"/>
      <c r="J7" s="399"/>
      <c r="K7" s="399"/>
      <c r="L7" s="399"/>
      <c r="M7" s="399"/>
      <c r="N7" s="676" t="s">
        <v>266</v>
      </c>
      <c r="O7" s="399"/>
      <c r="P7" s="681"/>
      <c r="Q7" s="682"/>
      <c r="R7" s="6" t="s">
        <v>267</v>
      </c>
      <c r="S7" s="681"/>
      <c r="T7" s="679"/>
      <c r="U7" s="679"/>
      <c r="V7" s="682"/>
      <c r="W7" s="683" t="str">
        <f>CONCATENATE("de ",CARATULA!D16,".")</f>
        <v>de .</v>
      </c>
      <c r="X7" s="679"/>
      <c r="Y7" s="682"/>
      <c r="Z7" s="5"/>
    </row>
    <row r="8" spans="1:26" ht="6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" customHeight="1">
      <c r="A9" s="684" t="s">
        <v>268</v>
      </c>
      <c r="B9" s="411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2"/>
      <c r="Z9" s="5"/>
    </row>
    <row r="10" spans="1:26" ht="21" customHeight="1">
      <c r="A10" s="68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27"/>
      <c r="Z10" s="5"/>
    </row>
    <row r="11" spans="1:26" ht="12" customHeight="1">
      <c r="A11" s="684" t="s">
        <v>269</v>
      </c>
      <c r="B11" s="411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2"/>
      <c r="Z11" s="5"/>
    </row>
    <row r="12" spans="1:26" ht="21" customHeight="1">
      <c r="A12" s="68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27"/>
      <c r="Z12" s="5"/>
    </row>
    <row r="13" spans="1:26" ht="12" customHeight="1">
      <c r="A13" s="684" t="s">
        <v>270</v>
      </c>
      <c r="B13" s="411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2"/>
      <c r="Z13" s="5"/>
    </row>
    <row r="14" spans="1:26" ht="31.5" customHeight="1">
      <c r="A14" s="68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27"/>
      <c r="Z14" s="5"/>
    </row>
    <row r="15" spans="1:26" ht="12" customHeight="1">
      <c r="A15" s="684" t="s">
        <v>271</v>
      </c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2"/>
      <c r="Z15" s="5"/>
    </row>
    <row r="16" spans="1:26" ht="12.75" customHeight="1">
      <c r="A16" s="686"/>
      <c r="B16" s="399"/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399"/>
      <c r="Y16" s="425"/>
      <c r="Z16" s="5"/>
    </row>
    <row r="17" spans="1:26" ht="12.75" customHeight="1">
      <c r="A17" s="686"/>
      <c r="B17" s="399"/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425"/>
      <c r="Z17" s="5"/>
    </row>
    <row r="18" spans="1:26" ht="12.75" customHeight="1">
      <c r="A18" s="68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27"/>
      <c r="Z18" s="5"/>
    </row>
    <row r="19" spans="1:26" ht="18" customHeight="1">
      <c r="A19" s="687" t="s">
        <v>272</v>
      </c>
      <c r="B19" s="407"/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687" t="s">
        <v>273</v>
      </c>
      <c r="O19" s="407"/>
      <c r="P19" s="407"/>
      <c r="Q19" s="407"/>
      <c r="R19" s="407"/>
      <c r="S19" s="687" t="s">
        <v>274</v>
      </c>
      <c r="T19" s="407"/>
      <c r="U19" s="407"/>
      <c r="V19" s="407"/>
      <c r="W19" s="407"/>
      <c r="X19" s="407"/>
      <c r="Y19" s="409"/>
      <c r="Z19" s="5"/>
    </row>
    <row r="20" spans="1:26" ht="9" customHeight="1">
      <c r="A20" s="688" t="s">
        <v>275</v>
      </c>
      <c r="B20" s="411"/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2"/>
      <c r="N20" s="688"/>
      <c r="O20" s="411"/>
      <c r="P20" s="411"/>
      <c r="Q20" s="411"/>
      <c r="R20" s="412"/>
      <c r="S20" s="688" t="s">
        <v>276</v>
      </c>
      <c r="T20" s="411"/>
      <c r="U20" s="411"/>
      <c r="V20" s="411"/>
      <c r="W20" s="411"/>
      <c r="X20" s="411"/>
      <c r="Y20" s="412"/>
      <c r="Z20" s="5"/>
    </row>
    <row r="21" spans="1:26" ht="9" customHeight="1">
      <c r="A21" s="689" t="s">
        <v>277</v>
      </c>
      <c r="B21" s="399"/>
      <c r="C21" s="399"/>
      <c r="D21" s="399"/>
      <c r="E21" s="399"/>
      <c r="F21" s="399"/>
      <c r="G21" s="399"/>
      <c r="H21" s="399"/>
      <c r="I21" s="399"/>
      <c r="J21" s="399"/>
      <c r="K21" s="399"/>
      <c r="L21" s="399"/>
      <c r="M21" s="425"/>
      <c r="N21" s="690" t="s">
        <v>278</v>
      </c>
      <c r="O21" s="399"/>
      <c r="P21" s="399"/>
      <c r="Q21" s="399"/>
      <c r="R21" s="425"/>
      <c r="S21" s="689"/>
      <c r="T21" s="399"/>
      <c r="U21" s="399"/>
      <c r="V21" s="399"/>
      <c r="W21" s="399"/>
      <c r="X21" s="399"/>
      <c r="Y21" s="425"/>
      <c r="Z21" s="5"/>
    </row>
    <row r="22" spans="1:26" ht="9" customHeight="1">
      <c r="A22" s="689"/>
      <c r="B22" s="399"/>
      <c r="C22" s="399"/>
      <c r="D22" s="399"/>
      <c r="E22" s="399"/>
      <c r="F22" s="399"/>
      <c r="G22" s="399"/>
      <c r="H22" s="399"/>
      <c r="I22" s="399"/>
      <c r="J22" s="399"/>
      <c r="K22" s="399"/>
      <c r="L22" s="399"/>
      <c r="M22" s="425"/>
      <c r="N22" s="689"/>
      <c r="O22" s="399"/>
      <c r="P22" s="399"/>
      <c r="Q22" s="399"/>
      <c r="R22" s="425"/>
      <c r="S22" s="689"/>
      <c r="T22" s="399"/>
      <c r="U22" s="399"/>
      <c r="V22" s="399"/>
      <c r="W22" s="399"/>
      <c r="X22" s="399"/>
      <c r="Y22" s="425"/>
      <c r="Z22" s="5"/>
    </row>
    <row r="23" spans="1:26" ht="9" customHeight="1">
      <c r="A23" s="689"/>
      <c r="B23" s="399"/>
      <c r="C23" s="399"/>
      <c r="D23" s="399"/>
      <c r="E23" s="399"/>
      <c r="F23" s="399"/>
      <c r="G23" s="399"/>
      <c r="H23" s="399"/>
      <c r="I23" s="399"/>
      <c r="J23" s="399"/>
      <c r="K23" s="399"/>
      <c r="L23" s="399"/>
      <c r="M23" s="425"/>
      <c r="N23" s="689"/>
      <c r="O23" s="399"/>
      <c r="P23" s="399"/>
      <c r="Q23" s="399"/>
      <c r="R23" s="425"/>
      <c r="S23" s="689"/>
      <c r="T23" s="399"/>
      <c r="U23" s="399"/>
      <c r="V23" s="399"/>
      <c r="W23" s="399"/>
      <c r="X23" s="399"/>
      <c r="Y23" s="425"/>
      <c r="Z23" s="5"/>
    </row>
    <row r="24" spans="1:26" ht="9" customHeight="1">
      <c r="A24" s="689"/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425"/>
      <c r="N24" s="689"/>
      <c r="O24" s="399"/>
      <c r="P24" s="399"/>
      <c r="Q24" s="399"/>
      <c r="R24" s="425"/>
      <c r="S24" s="689"/>
      <c r="T24" s="399"/>
      <c r="U24" s="399"/>
      <c r="V24" s="399"/>
      <c r="W24" s="399"/>
      <c r="X24" s="399"/>
      <c r="Y24" s="425"/>
      <c r="Z24" s="5"/>
    </row>
    <row r="25" spans="1:26" ht="9" customHeight="1">
      <c r="A25" s="689"/>
      <c r="B25" s="399"/>
      <c r="C25" s="399"/>
      <c r="D25" s="399"/>
      <c r="E25" s="399"/>
      <c r="F25" s="399"/>
      <c r="G25" s="399"/>
      <c r="H25" s="399"/>
      <c r="I25" s="399"/>
      <c r="J25" s="399"/>
      <c r="K25" s="399"/>
      <c r="L25" s="399"/>
      <c r="M25" s="425"/>
      <c r="N25" s="689"/>
      <c r="O25" s="399"/>
      <c r="P25" s="399"/>
      <c r="Q25" s="399"/>
      <c r="R25" s="425"/>
      <c r="S25" s="689"/>
      <c r="T25" s="399"/>
      <c r="U25" s="399"/>
      <c r="V25" s="399"/>
      <c r="W25" s="399"/>
      <c r="X25" s="399"/>
      <c r="Y25" s="425"/>
      <c r="Z25" s="5"/>
    </row>
    <row r="26" spans="1:26" ht="9" customHeight="1">
      <c r="A26" s="689"/>
      <c r="B26" s="399"/>
      <c r="C26" s="399"/>
      <c r="D26" s="399"/>
      <c r="E26" s="399"/>
      <c r="F26" s="399"/>
      <c r="G26" s="399"/>
      <c r="H26" s="399"/>
      <c r="I26" s="399"/>
      <c r="J26" s="399"/>
      <c r="K26" s="399"/>
      <c r="L26" s="399"/>
      <c r="M26" s="425"/>
      <c r="N26" s="689"/>
      <c r="O26" s="399"/>
      <c r="P26" s="399"/>
      <c r="Q26" s="399"/>
      <c r="R26" s="425"/>
      <c r="S26" s="689"/>
      <c r="T26" s="399"/>
      <c r="U26" s="399"/>
      <c r="V26" s="399"/>
      <c r="W26" s="399"/>
      <c r="X26" s="399"/>
      <c r="Y26" s="425"/>
      <c r="Z26" s="5"/>
    </row>
    <row r="27" spans="1:26" ht="9" customHeight="1">
      <c r="A27" s="689"/>
      <c r="B27" s="399"/>
      <c r="C27" s="399"/>
      <c r="D27" s="399"/>
      <c r="E27" s="399"/>
      <c r="F27" s="399"/>
      <c r="G27" s="399"/>
      <c r="H27" s="399"/>
      <c r="I27" s="399"/>
      <c r="J27" s="399"/>
      <c r="K27" s="399"/>
      <c r="L27" s="399"/>
      <c r="M27" s="425"/>
      <c r="N27" s="689"/>
      <c r="O27" s="399"/>
      <c r="P27" s="399"/>
      <c r="Q27" s="399"/>
      <c r="R27" s="425"/>
      <c r="S27" s="689"/>
      <c r="T27" s="399"/>
      <c r="U27" s="399"/>
      <c r="V27" s="399"/>
      <c r="W27" s="399"/>
      <c r="X27" s="399"/>
      <c r="Y27" s="425"/>
      <c r="Z27" s="5"/>
    </row>
    <row r="28" spans="1:26" ht="9" customHeight="1">
      <c r="A28" s="689"/>
      <c r="B28" s="399"/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425"/>
      <c r="N28" s="689"/>
      <c r="O28" s="399"/>
      <c r="P28" s="399"/>
      <c r="Q28" s="399"/>
      <c r="R28" s="425"/>
      <c r="S28" s="689"/>
      <c r="T28" s="399"/>
      <c r="U28" s="399"/>
      <c r="V28" s="399"/>
      <c r="W28" s="399"/>
      <c r="X28" s="399"/>
      <c r="Y28" s="425"/>
      <c r="Z28" s="5"/>
    </row>
    <row r="29" spans="1:26" ht="9" customHeight="1">
      <c r="A29" s="688" t="s">
        <v>279</v>
      </c>
      <c r="B29" s="411"/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2"/>
      <c r="N29" s="689"/>
      <c r="O29" s="399"/>
      <c r="P29" s="399"/>
      <c r="Q29" s="399"/>
      <c r="R29" s="425"/>
      <c r="S29" s="688" t="s">
        <v>280</v>
      </c>
      <c r="T29" s="411"/>
      <c r="U29" s="411"/>
      <c r="V29" s="411"/>
      <c r="W29" s="411"/>
      <c r="X29" s="411"/>
      <c r="Y29" s="412"/>
      <c r="Z29" s="5"/>
    </row>
    <row r="30" spans="1:26" ht="9" customHeight="1">
      <c r="A30" s="689"/>
      <c r="B30" s="399"/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425"/>
      <c r="N30" s="689"/>
      <c r="O30" s="399"/>
      <c r="P30" s="399"/>
      <c r="Q30" s="399"/>
      <c r="R30" s="425"/>
      <c r="S30" s="689"/>
      <c r="T30" s="399"/>
      <c r="U30" s="399"/>
      <c r="V30" s="399"/>
      <c r="W30" s="399"/>
      <c r="X30" s="399"/>
      <c r="Y30" s="425"/>
      <c r="Z30" s="5"/>
    </row>
    <row r="31" spans="1:26" ht="9" customHeight="1">
      <c r="A31" s="689"/>
      <c r="B31" s="399"/>
      <c r="C31" s="399"/>
      <c r="D31" s="399"/>
      <c r="E31" s="399"/>
      <c r="F31" s="399"/>
      <c r="G31" s="399"/>
      <c r="H31" s="399"/>
      <c r="I31" s="399"/>
      <c r="J31" s="399"/>
      <c r="K31" s="399"/>
      <c r="L31" s="399"/>
      <c r="M31" s="425"/>
      <c r="N31" s="689"/>
      <c r="O31" s="399"/>
      <c r="P31" s="399"/>
      <c r="Q31" s="399"/>
      <c r="R31" s="425"/>
      <c r="S31" s="689"/>
      <c r="T31" s="399"/>
      <c r="U31" s="399"/>
      <c r="V31" s="399"/>
      <c r="W31" s="399"/>
      <c r="X31" s="399"/>
      <c r="Y31" s="425"/>
      <c r="Z31" s="5"/>
    </row>
    <row r="32" spans="1:26" ht="9" customHeight="1">
      <c r="A32" s="68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425"/>
      <c r="N32" s="690" t="s">
        <v>281</v>
      </c>
      <c r="O32" s="399"/>
      <c r="P32" s="399"/>
      <c r="Q32" s="399"/>
      <c r="R32" s="425"/>
      <c r="S32" s="689"/>
      <c r="T32" s="399"/>
      <c r="U32" s="399"/>
      <c r="V32" s="399"/>
      <c r="W32" s="399"/>
      <c r="X32" s="399"/>
      <c r="Y32" s="425"/>
      <c r="Z32" s="5"/>
    </row>
    <row r="33" spans="1:26" ht="9" customHeight="1">
      <c r="A33" s="689"/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425"/>
      <c r="N33" s="689"/>
      <c r="O33" s="399"/>
      <c r="P33" s="399"/>
      <c r="Q33" s="399"/>
      <c r="R33" s="425"/>
      <c r="S33" s="689"/>
      <c r="T33" s="399"/>
      <c r="U33" s="399"/>
      <c r="V33" s="399"/>
      <c r="W33" s="399"/>
      <c r="X33" s="399"/>
      <c r="Y33" s="425"/>
      <c r="Z33" s="5"/>
    </row>
    <row r="34" spans="1:26" ht="9" customHeight="1">
      <c r="A34" s="689"/>
      <c r="B34" s="399"/>
      <c r="C34" s="399"/>
      <c r="D34" s="399"/>
      <c r="E34" s="399"/>
      <c r="F34" s="399"/>
      <c r="G34" s="399"/>
      <c r="H34" s="399"/>
      <c r="I34" s="399"/>
      <c r="J34" s="399"/>
      <c r="K34" s="399"/>
      <c r="L34" s="399"/>
      <c r="M34" s="425"/>
      <c r="N34" s="689"/>
      <c r="O34" s="399"/>
      <c r="P34" s="399"/>
      <c r="Q34" s="399"/>
      <c r="R34" s="425"/>
      <c r="S34" s="689"/>
      <c r="T34" s="399"/>
      <c r="U34" s="399"/>
      <c r="V34" s="399"/>
      <c r="W34" s="399"/>
      <c r="X34" s="399"/>
      <c r="Y34" s="425"/>
      <c r="Z34" s="5"/>
    </row>
    <row r="35" spans="1:26" ht="9" customHeight="1">
      <c r="A35" s="689"/>
      <c r="B35" s="399"/>
      <c r="C35" s="399"/>
      <c r="D35" s="399"/>
      <c r="E35" s="399"/>
      <c r="F35" s="399"/>
      <c r="G35" s="399"/>
      <c r="H35" s="399"/>
      <c r="I35" s="399"/>
      <c r="J35" s="399"/>
      <c r="K35" s="399"/>
      <c r="L35" s="399"/>
      <c r="M35" s="425"/>
      <c r="N35" s="689"/>
      <c r="O35" s="399"/>
      <c r="P35" s="399"/>
      <c r="Q35" s="399"/>
      <c r="R35" s="425"/>
      <c r="S35" s="689"/>
      <c r="T35" s="399"/>
      <c r="U35" s="399"/>
      <c r="V35" s="399"/>
      <c r="W35" s="399"/>
      <c r="X35" s="399"/>
      <c r="Y35" s="425"/>
      <c r="Z35" s="5"/>
    </row>
    <row r="36" spans="1:26" ht="9" customHeight="1">
      <c r="A36" s="689"/>
      <c r="B36" s="399"/>
      <c r="C36" s="399"/>
      <c r="D36" s="399"/>
      <c r="E36" s="399"/>
      <c r="F36" s="399"/>
      <c r="G36" s="399"/>
      <c r="H36" s="399"/>
      <c r="I36" s="399"/>
      <c r="J36" s="399"/>
      <c r="K36" s="399"/>
      <c r="L36" s="399"/>
      <c r="M36" s="425"/>
      <c r="N36" s="689"/>
      <c r="O36" s="399"/>
      <c r="P36" s="399"/>
      <c r="Q36" s="399"/>
      <c r="R36" s="425"/>
      <c r="S36" s="689"/>
      <c r="T36" s="399"/>
      <c r="U36" s="399"/>
      <c r="V36" s="399"/>
      <c r="W36" s="399"/>
      <c r="X36" s="399"/>
      <c r="Y36" s="425"/>
      <c r="Z36" s="5"/>
    </row>
    <row r="37" spans="1:26" ht="9" customHeight="1">
      <c r="A37" s="689"/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425"/>
      <c r="N37" s="689"/>
      <c r="O37" s="399"/>
      <c r="P37" s="399"/>
      <c r="Q37" s="399"/>
      <c r="R37" s="425"/>
      <c r="S37" s="689"/>
      <c r="T37" s="399"/>
      <c r="U37" s="399"/>
      <c r="V37" s="399"/>
      <c r="W37" s="399"/>
      <c r="X37" s="399"/>
      <c r="Y37" s="425"/>
      <c r="Z37" s="5"/>
    </row>
    <row r="38" spans="1:26" ht="9" customHeight="1">
      <c r="A38" s="688" t="s">
        <v>282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2"/>
      <c r="N38" s="689"/>
      <c r="O38" s="399"/>
      <c r="P38" s="399"/>
      <c r="Q38" s="399"/>
      <c r="R38" s="425"/>
      <c r="S38" s="688" t="s">
        <v>283</v>
      </c>
      <c r="T38" s="411"/>
      <c r="U38" s="411"/>
      <c r="V38" s="411"/>
      <c r="W38" s="411"/>
      <c r="X38" s="411"/>
      <c r="Y38" s="412"/>
      <c r="Z38" s="5"/>
    </row>
    <row r="39" spans="1:26" ht="9" customHeight="1">
      <c r="A39" s="689"/>
      <c r="B39" s="399"/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425"/>
      <c r="N39" s="689"/>
      <c r="O39" s="399"/>
      <c r="P39" s="399"/>
      <c r="Q39" s="399"/>
      <c r="R39" s="425"/>
      <c r="S39" s="689"/>
      <c r="T39" s="399"/>
      <c r="U39" s="399"/>
      <c r="V39" s="399"/>
      <c r="W39" s="399"/>
      <c r="X39" s="399"/>
      <c r="Y39" s="425"/>
      <c r="Z39" s="5"/>
    </row>
    <row r="40" spans="1:26" ht="9" customHeight="1">
      <c r="A40" s="689"/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425"/>
      <c r="N40" s="689"/>
      <c r="O40" s="399"/>
      <c r="P40" s="399"/>
      <c r="Q40" s="399"/>
      <c r="R40" s="425"/>
      <c r="S40" s="689"/>
      <c r="T40" s="399"/>
      <c r="U40" s="399"/>
      <c r="V40" s="399"/>
      <c r="W40" s="399"/>
      <c r="X40" s="399"/>
      <c r="Y40" s="425"/>
      <c r="Z40" s="5"/>
    </row>
    <row r="41" spans="1:26" ht="9" customHeight="1">
      <c r="A41" s="68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425"/>
      <c r="N41" s="689"/>
      <c r="O41" s="399"/>
      <c r="P41" s="399"/>
      <c r="Q41" s="399"/>
      <c r="R41" s="425"/>
      <c r="S41" s="689"/>
      <c r="T41" s="399"/>
      <c r="U41" s="399"/>
      <c r="V41" s="399"/>
      <c r="W41" s="399"/>
      <c r="X41" s="399"/>
      <c r="Y41" s="425"/>
      <c r="Z41" s="5"/>
    </row>
    <row r="42" spans="1:26" ht="9" customHeight="1">
      <c r="A42" s="689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425"/>
      <c r="N42" s="692" t="s">
        <v>284</v>
      </c>
      <c r="O42" s="399"/>
      <c r="P42" s="399"/>
      <c r="Q42" s="399"/>
      <c r="R42" s="425"/>
      <c r="S42" s="689"/>
      <c r="T42" s="399"/>
      <c r="U42" s="399"/>
      <c r="V42" s="399"/>
      <c r="W42" s="399"/>
      <c r="X42" s="399"/>
      <c r="Y42" s="425"/>
      <c r="Z42" s="5"/>
    </row>
    <row r="43" spans="1:26" ht="9" customHeight="1">
      <c r="A43" s="689"/>
      <c r="B43" s="399"/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425"/>
      <c r="N43" s="420"/>
      <c r="O43" s="399"/>
      <c r="P43" s="399"/>
      <c r="Q43" s="399"/>
      <c r="R43" s="425"/>
      <c r="S43" s="689"/>
      <c r="T43" s="399"/>
      <c r="U43" s="399"/>
      <c r="V43" s="399"/>
      <c r="W43" s="399"/>
      <c r="X43" s="399"/>
      <c r="Y43" s="425"/>
      <c r="Z43" s="5"/>
    </row>
    <row r="44" spans="1:26" ht="9" customHeight="1">
      <c r="A44" s="68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425"/>
      <c r="N44" s="420"/>
      <c r="O44" s="399"/>
      <c r="P44" s="399"/>
      <c r="Q44" s="399"/>
      <c r="R44" s="425"/>
      <c r="S44" s="689"/>
      <c r="T44" s="399"/>
      <c r="U44" s="399"/>
      <c r="V44" s="399"/>
      <c r="W44" s="399"/>
      <c r="X44" s="399"/>
      <c r="Y44" s="425"/>
      <c r="Z44" s="5"/>
    </row>
    <row r="45" spans="1:26" ht="9" customHeight="1">
      <c r="A45" s="68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425"/>
      <c r="N45" s="689"/>
      <c r="O45" s="399"/>
      <c r="P45" s="399"/>
      <c r="Q45" s="399"/>
      <c r="R45" s="425"/>
      <c r="S45" s="689"/>
      <c r="T45" s="399"/>
      <c r="U45" s="399"/>
      <c r="V45" s="399"/>
      <c r="W45" s="399"/>
      <c r="X45" s="399"/>
      <c r="Y45" s="425"/>
      <c r="Z45" s="5"/>
    </row>
    <row r="46" spans="1:26" ht="9" customHeight="1">
      <c r="A46" s="68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425"/>
      <c r="N46" s="689"/>
      <c r="O46" s="399"/>
      <c r="P46" s="399"/>
      <c r="Q46" s="399"/>
      <c r="R46" s="425"/>
      <c r="S46" s="689"/>
      <c r="T46" s="399"/>
      <c r="U46" s="399"/>
      <c r="V46" s="399"/>
      <c r="W46" s="399"/>
      <c r="X46" s="399"/>
      <c r="Y46" s="425"/>
      <c r="Z46" s="5"/>
    </row>
    <row r="47" spans="1:26" ht="9" customHeight="1">
      <c r="A47" s="688" t="s">
        <v>285</v>
      </c>
      <c r="B47" s="411"/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2"/>
      <c r="N47" s="689"/>
      <c r="O47" s="399"/>
      <c r="P47" s="399"/>
      <c r="Q47" s="399"/>
      <c r="R47" s="425"/>
      <c r="S47" s="688" t="s">
        <v>286</v>
      </c>
      <c r="T47" s="411"/>
      <c r="U47" s="411"/>
      <c r="V47" s="411"/>
      <c r="W47" s="411"/>
      <c r="X47" s="411"/>
      <c r="Y47" s="412"/>
      <c r="Z47" s="5"/>
    </row>
    <row r="48" spans="1:26" ht="9" customHeight="1">
      <c r="A48" s="68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425"/>
      <c r="N48" s="689"/>
      <c r="O48" s="399"/>
      <c r="P48" s="399"/>
      <c r="Q48" s="399"/>
      <c r="R48" s="425"/>
      <c r="S48" s="689"/>
      <c r="T48" s="399"/>
      <c r="U48" s="399"/>
      <c r="V48" s="399"/>
      <c r="W48" s="399"/>
      <c r="X48" s="399"/>
      <c r="Y48" s="425"/>
      <c r="Z48" s="5"/>
    </row>
    <row r="49" spans="1:26" ht="9" customHeight="1">
      <c r="A49" s="68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425"/>
      <c r="N49" s="689"/>
      <c r="O49" s="399"/>
      <c r="P49" s="399"/>
      <c r="Q49" s="399"/>
      <c r="R49" s="425"/>
      <c r="S49" s="689"/>
      <c r="T49" s="399"/>
      <c r="U49" s="399"/>
      <c r="V49" s="399"/>
      <c r="W49" s="399"/>
      <c r="X49" s="399"/>
      <c r="Y49" s="425"/>
      <c r="Z49" s="5"/>
    </row>
    <row r="50" spans="1:26" ht="9" customHeight="1">
      <c r="A50" s="68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425"/>
      <c r="N50" s="689"/>
      <c r="O50" s="399"/>
      <c r="P50" s="399"/>
      <c r="Q50" s="399"/>
      <c r="R50" s="425"/>
      <c r="S50" s="689"/>
      <c r="T50" s="399"/>
      <c r="U50" s="399"/>
      <c r="V50" s="399"/>
      <c r="W50" s="399"/>
      <c r="X50" s="399"/>
      <c r="Y50" s="425"/>
      <c r="Z50" s="5"/>
    </row>
    <row r="51" spans="1:26" ht="9" customHeight="1">
      <c r="A51" s="68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425"/>
      <c r="N51" s="689"/>
      <c r="O51" s="399"/>
      <c r="P51" s="399"/>
      <c r="Q51" s="399"/>
      <c r="R51" s="425"/>
      <c r="S51" s="689"/>
      <c r="T51" s="399"/>
      <c r="U51" s="399"/>
      <c r="V51" s="399"/>
      <c r="W51" s="399"/>
      <c r="X51" s="399"/>
      <c r="Y51" s="425"/>
      <c r="Z51" s="5"/>
    </row>
    <row r="52" spans="1:26" ht="9" customHeight="1">
      <c r="A52" s="68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425"/>
      <c r="N52" s="689"/>
      <c r="O52" s="399"/>
      <c r="P52" s="399"/>
      <c r="Q52" s="399"/>
      <c r="R52" s="425"/>
      <c r="S52" s="689"/>
      <c r="T52" s="399"/>
      <c r="U52" s="399"/>
      <c r="V52" s="399"/>
      <c r="W52" s="399"/>
      <c r="X52" s="399"/>
      <c r="Y52" s="425"/>
      <c r="Z52" s="5"/>
    </row>
    <row r="53" spans="1:26" ht="9" customHeight="1">
      <c r="A53" s="68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425"/>
      <c r="N53" s="689"/>
      <c r="O53" s="399"/>
      <c r="P53" s="399"/>
      <c r="Q53" s="399"/>
      <c r="R53" s="425"/>
      <c r="S53" s="689"/>
      <c r="T53" s="399"/>
      <c r="U53" s="399"/>
      <c r="V53" s="399"/>
      <c r="W53" s="399"/>
      <c r="X53" s="399"/>
      <c r="Y53" s="425"/>
      <c r="Z53" s="5"/>
    </row>
    <row r="54" spans="1:26" ht="9" customHeight="1">
      <c r="A54" s="68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425"/>
      <c r="N54" s="689"/>
      <c r="O54" s="399"/>
      <c r="P54" s="399"/>
      <c r="Q54" s="399"/>
      <c r="R54" s="425"/>
      <c r="S54" s="689"/>
      <c r="T54" s="399"/>
      <c r="U54" s="399"/>
      <c r="V54" s="399"/>
      <c r="W54" s="399"/>
      <c r="X54" s="399"/>
      <c r="Y54" s="425"/>
      <c r="Z54" s="5"/>
    </row>
    <row r="55" spans="1:26" ht="9" customHeight="1">
      <c r="A55" s="68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425"/>
      <c r="N55" s="689"/>
      <c r="O55" s="399"/>
      <c r="P55" s="399"/>
      <c r="Q55" s="399"/>
      <c r="R55" s="425"/>
      <c r="S55" s="689"/>
      <c r="T55" s="399"/>
      <c r="U55" s="399"/>
      <c r="V55" s="399"/>
      <c r="W55" s="399"/>
      <c r="X55" s="399"/>
      <c r="Y55" s="425"/>
      <c r="Z55" s="5"/>
    </row>
    <row r="56" spans="1:26" ht="10.5" customHeight="1">
      <c r="A56" s="688" t="s">
        <v>287</v>
      </c>
      <c r="B56" s="411"/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2"/>
      <c r="Z56" s="5"/>
    </row>
    <row r="57" spans="1:26" ht="21" customHeight="1">
      <c r="A57" s="691"/>
      <c r="B57" s="402"/>
      <c r="C57" s="402"/>
      <c r="D57" s="402"/>
      <c r="E57" s="402"/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402"/>
      <c r="U57" s="402"/>
      <c r="V57" s="402"/>
      <c r="W57" s="402"/>
      <c r="X57" s="402"/>
      <c r="Y57" s="427"/>
      <c r="Z57" s="5"/>
    </row>
    <row r="58" spans="1:26" ht="10.5" customHeight="1">
      <c r="A58" s="688" t="s">
        <v>288</v>
      </c>
      <c r="B58" s="411"/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  <c r="V58" s="411"/>
      <c r="W58" s="411"/>
      <c r="X58" s="411"/>
      <c r="Y58" s="412"/>
      <c r="Z58" s="5"/>
    </row>
    <row r="59" spans="1:26" ht="21" customHeight="1">
      <c r="A59" s="691"/>
      <c r="B59" s="402"/>
      <c r="C59" s="402"/>
      <c r="D59" s="402"/>
      <c r="E59" s="402"/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  <c r="V59" s="402"/>
      <c r="W59" s="402"/>
      <c r="X59" s="402"/>
      <c r="Y59" s="427"/>
      <c r="Z59" s="5"/>
    </row>
    <row r="60" spans="1:26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3">
    <mergeCell ref="A59:Y59"/>
    <mergeCell ref="N42:R44"/>
    <mergeCell ref="A54:M54"/>
    <mergeCell ref="N54:R54"/>
    <mergeCell ref="S54:Y54"/>
    <mergeCell ref="A55:M55"/>
    <mergeCell ref="N55:R55"/>
    <mergeCell ref="S55:Y55"/>
    <mergeCell ref="A56:Y56"/>
    <mergeCell ref="A57:Y57"/>
    <mergeCell ref="A58:Y58"/>
    <mergeCell ref="A51:M51"/>
    <mergeCell ref="N51:R51"/>
    <mergeCell ref="S51:Y51"/>
    <mergeCell ref="A52:M52"/>
    <mergeCell ref="N52:R52"/>
    <mergeCell ref="S52:Y52"/>
    <mergeCell ref="A53:M53"/>
    <mergeCell ref="N53:R53"/>
    <mergeCell ref="S53:Y53"/>
    <mergeCell ref="A48:M48"/>
    <mergeCell ref="N48:R48"/>
    <mergeCell ref="S48:Y48"/>
    <mergeCell ref="A49:M49"/>
    <mergeCell ref="N49:R49"/>
    <mergeCell ref="S49:Y49"/>
    <mergeCell ref="A50:M50"/>
    <mergeCell ref="N50:R50"/>
    <mergeCell ref="S50:Y50"/>
    <mergeCell ref="A44:M44"/>
    <mergeCell ref="S44:Y44"/>
    <mergeCell ref="A45:M45"/>
    <mergeCell ref="N45:R45"/>
    <mergeCell ref="S45:Y45"/>
    <mergeCell ref="A46:M46"/>
    <mergeCell ref="N46:R46"/>
    <mergeCell ref="S46:Y46"/>
    <mergeCell ref="A47:M47"/>
    <mergeCell ref="N47:R47"/>
    <mergeCell ref="S47:Y47"/>
    <mergeCell ref="A40:M40"/>
    <mergeCell ref="N40:R40"/>
    <mergeCell ref="S40:Y40"/>
    <mergeCell ref="A41:M41"/>
    <mergeCell ref="N41:R41"/>
    <mergeCell ref="S41:Y41"/>
    <mergeCell ref="A42:M42"/>
    <mergeCell ref="S42:Y42"/>
    <mergeCell ref="A43:M43"/>
    <mergeCell ref="S43:Y43"/>
    <mergeCell ref="A37:M37"/>
    <mergeCell ref="N37:R37"/>
    <mergeCell ref="S37:Y37"/>
    <mergeCell ref="A38:M38"/>
    <mergeCell ref="N38:R38"/>
    <mergeCell ref="S38:Y38"/>
    <mergeCell ref="A39:M39"/>
    <mergeCell ref="N39:R39"/>
    <mergeCell ref="S39:Y39"/>
    <mergeCell ref="A34:M34"/>
    <mergeCell ref="N34:R34"/>
    <mergeCell ref="S34:Y34"/>
    <mergeCell ref="A35:M35"/>
    <mergeCell ref="N35:R35"/>
    <mergeCell ref="S35:Y35"/>
    <mergeCell ref="A36:M36"/>
    <mergeCell ref="N36:R36"/>
    <mergeCell ref="S36:Y36"/>
    <mergeCell ref="A31:M31"/>
    <mergeCell ref="N31:R31"/>
    <mergeCell ref="S31:Y31"/>
    <mergeCell ref="A32:M32"/>
    <mergeCell ref="N32:R32"/>
    <mergeCell ref="S32:Y32"/>
    <mergeCell ref="A33:M33"/>
    <mergeCell ref="N33:R33"/>
    <mergeCell ref="S33:Y33"/>
    <mergeCell ref="A28:M28"/>
    <mergeCell ref="N28:R28"/>
    <mergeCell ref="S28:Y28"/>
    <mergeCell ref="A29:M29"/>
    <mergeCell ref="N29:R29"/>
    <mergeCell ref="S29:Y29"/>
    <mergeCell ref="A30:M30"/>
    <mergeCell ref="N30:R30"/>
    <mergeCell ref="S30:Y30"/>
    <mergeCell ref="A25:M25"/>
    <mergeCell ref="N25:R25"/>
    <mergeCell ref="S25:Y25"/>
    <mergeCell ref="A26:M26"/>
    <mergeCell ref="N26:R26"/>
    <mergeCell ref="S26:Y26"/>
    <mergeCell ref="A27:M27"/>
    <mergeCell ref="N27:R27"/>
    <mergeCell ref="S27:Y27"/>
    <mergeCell ref="A22:M22"/>
    <mergeCell ref="N22:R22"/>
    <mergeCell ref="S22:Y22"/>
    <mergeCell ref="A23:M23"/>
    <mergeCell ref="N23:R23"/>
    <mergeCell ref="S23:Y23"/>
    <mergeCell ref="A24:M24"/>
    <mergeCell ref="N24:R24"/>
    <mergeCell ref="S24:Y24"/>
    <mergeCell ref="A18:Y18"/>
    <mergeCell ref="A19:M19"/>
    <mergeCell ref="N19:R19"/>
    <mergeCell ref="S19:Y19"/>
    <mergeCell ref="A20:M20"/>
    <mergeCell ref="N20:R20"/>
    <mergeCell ref="S20:Y20"/>
    <mergeCell ref="A21:M21"/>
    <mergeCell ref="N21:R21"/>
    <mergeCell ref="S21:Y21"/>
    <mergeCell ref="A9:Y9"/>
    <mergeCell ref="A10:Y10"/>
    <mergeCell ref="A11:Y11"/>
    <mergeCell ref="A12:Y12"/>
    <mergeCell ref="A13:Y13"/>
    <mergeCell ref="A14:Y14"/>
    <mergeCell ref="A15:Y15"/>
    <mergeCell ref="A16:Y16"/>
    <mergeCell ref="A17:Y17"/>
    <mergeCell ref="A6:D6"/>
    <mergeCell ref="E6:M6"/>
    <mergeCell ref="N6:O6"/>
    <mergeCell ref="P6:Y6"/>
    <mergeCell ref="A7:D7"/>
    <mergeCell ref="E7:M7"/>
    <mergeCell ref="N7:O7"/>
    <mergeCell ref="P7:Q7"/>
    <mergeCell ref="S7:V7"/>
    <mergeCell ref="W7:Y7"/>
    <mergeCell ref="B2:X2"/>
    <mergeCell ref="A3:I3"/>
    <mergeCell ref="A4:D4"/>
    <mergeCell ref="E4:M4"/>
    <mergeCell ref="N4:O4"/>
    <mergeCell ref="P4:Y4"/>
    <mergeCell ref="A5:D5"/>
    <mergeCell ref="E5:M5"/>
    <mergeCell ref="N5:O5"/>
    <mergeCell ref="P5:Y5"/>
  </mergeCells>
  <pageMargins left="0" right="0" top="0" bottom="0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Z1000"/>
  <sheetViews>
    <sheetView showGridLines="0" workbookViewId="0">
      <selection activeCell="D23" sqref="D23"/>
    </sheetView>
  </sheetViews>
  <sheetFormatPr baseColWidth="10" defaultColWidth="14.5" defaultRowHeight="15" customHeight="1"/>
  <cols>
    <col min="1" max="1" width="6.6640625" customWidth="1"/>
    <col min="2" max="2" width="3.83203125" customWidth="1"/>
    <col min="3" max="3" width="45.5" customWidth="1"/>
    <col min="4" max="4" width="31.83203125" customWidth="1"/>
    <col min="5" max="5" width="7.5" customWidth="1"/>
    <col min="6" max="6" width="11.5" customWidth="1"/>
    <col min="7" max="24" width="10.6640625" customWidth="1"/>
  </cols>
  <sheetData>
    <row r="1" spans="1:26" ht="6.75" customHeight="1">
      <c r="A1" s="250"/>
      <c r="B1" s="250"/>
      <c r="C1" s="250"/>
      <c r="D1" s="25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251"/>
      <c r="B2" s="252"/>
      <c r="C2" s="253" t="s">
        <v>47</v>
      </c>
      <c r="D2" s="2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6" ht="3" hidden="1" customHeight="1">
      <c r="A3" s="251"/>
      <c r="B3" s="254"/>
      <c r="C3" s="254"/>
      <c r="D3" s="25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6" ht="15.75" customHeight="1">
      <c r="A4" s="251"/>
      <c r="B4" s="255">
        <v>1</v>
      </c>
      <c r="C4" s="255" t="s">
        <v>48</v>
      </c>
      <c r="D4" s="255" t="s">
        <v>49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6" ht="15.75" customHeight="1">
      <c r="A5" s="251"/>
      <c r="B5" s="255">
        <v>2</v>
      </c>
      <c r="C5" s="255" t="s">
        <v>50</v>
      </c>
      <c r="D5" s="255" t="s">
        <v>51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6" ht="15.75" customHeight="1">
      <c r="A6" s="251"/>
      <c r="B6" s="255">
        <v>3</v>
      </c>
      <c r="C6" s="255" t="s">
        <v>52</v>
      </c>
      <c r="D6" s="255" t="s">
        <v>53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6" ht="15.75" customHeight="1">
      <c r="A7" s="251"/>
      <c r="B7" s="255">
        <v>4</v>
      </c>
      <c r="C7" s="255" t="s">
        <v>54</v>
      </c>
      <c r="D7" s="255" t="s">
        <v>55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6" ht="15.75" customHeight="1">
      <c r="A8" s="251"/>
      <c r="B8" s="255">
        <v>5</v>
      </c>
      <c r="C8" s="255" t="s">
        <v>56</v>
      </c>
      <c r="D8" s="255" t="s">
        <v>57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6" ht="15.75" customHeight="1">
      <c r="A9" s="251"/>
      <c r="B9" s="255">
        <v>6</v>
      </c>
      <c r="C9" s="255" t="s">
        <v>58</v>
      </c>
      <c r="D9" s="255" t="s">
        <v>59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6" ht="15.75" customHeight="1">
      <c r="A10" s="251"/>
      <c r="B10" s="255">
        <v>7</v>
      </c>
      <c r="C10" s="255" t="s">
        <v>60</v>
      </c>
      <c r="D10" s="255" t="s">
        <v>61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6" ht="15.75" customHeight="1">
      <c r="A11" s="251"/>
      <c r="B11" s="255">
        <v>8</v>
      </c>
      <c r="C11" s="255" t="s">
        <v>62</v>
      </c>
      <c r="D11" s="255" t="s">
        <v>63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6" ht="15.75" customHeight="1">
      <c r="A12" s="251"/>
      <c r="B12" s="255">
        <v>9</v>
      </c>
      <c r="C12" s="255" t="s">
        <v>64</v>
      </c>
      <c r="D12" s="255" t="s">
        <v>65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6" ht="15.75" customHeight="1">
      <c r="A13" s="251"/>
      <c r="B13" s="255">
        <v>10</v>
      </c>
      <c r="C13" s="255" t="s">
        <v>66</v>
      </c>
      <c r="D13" s="255" t="s">
        <v>67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6" ht="15.75" customHeight="1">
      <c r="A14" s="251"/>
      <c r="B14" s="255">
        <v>11</v>
      </c>
      <c r="C14" s="255" t="s">
        <v>68</v>
      </c>
      <c r="D14" s="255" t="s">
        <v>69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6" ht="15.75" customHeight="1">
      <c r="A15" s="251"/>
      <c r="B15" s="255">
        <v>12</v>
      </c>
      <c r="C15" s="255" t="s">
        <v>70</v>
      </c>
      <c r="D15" s="255" t="s">
        <v>71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6" ht="15.75" customHeight="1">
      <c r="A16" s="251"/>
      <c r="B16" s="255">
        <v>13</v>
      </c>
      <c r="C16" s="255" t="s">
        <v>72</v>
      </c>
      <c r="D16" s="255" t="s">
        <v>73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 ht="15.75" customHeight="1">
      <c r="A17" s="251"/>
      <c r="B17" s="255">
        <v>14</v>
      </c>
      <c r="C17" s="255" t="s">
        <v>74</v>
      </c>
      <c r="D17" s="255" t="s">
        <v>75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4" ht="15.75" customHeight="1">
      <c r="A18" s="251"/>
      <c r="B18" s="255">
        <v>15</v>
      </c>
      <c r="C18" s="255" t="s">
        <v>76</v>
      </c>
      <c r="D18" s="255" t="s">
        <v>77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4" ht="15.75" customHeight="1">
      <c r="A19" s="251"/>
      <c r="B19" s="255">
        <v>16</v>
      </c>
      <c r="C19" s="255" t="s">
        <v>78</v>
      </c>
      <c r="D19" s="255" t="s">
        <v>79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 ht="15.75" customHeight="1">
      <c r="A20" s="251"/>
      <c r="B20" s="255">
        <v>17</v>
      </c>
      <c r="C20" s="255" t="s">
        <v>80</v>
      </c>
      <c r="D20" s="255" t="s">
        <v>81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15.75" customHeight="1">
      <c r="A21" s="251"/>
      <c r="B21" s="255">
        <v>18</v>
      </c>
      <c r="C21" s="255" t="s">
        <v>82</v>
      </c>
      <c r="D21" s="255" t="s">
        <v>83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ht="15.75" customHeight="1">
      <c r="A22" s="251"/>
      <c r="B22" s="255">
        <v>19</v>
      </c>
      <c r="C22" s="255" t="s">
        <v>84</v>
      </c>
      <c r="D22" s="255" t="s">
        <v>85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15.75" customHeight="1">
      <c r="A23" s="251"/>
      <c r="B23" s="255">
        <v>20</v>
      </c>
      <c r="C23" s="255" t="s">
        <v>86</v>
      </c>
      <c r="D23" s="255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ht="15.75" customHeight="1">
      <c r="A24" s="251"/>
      <c r="B24" s="255">
        <v>21</v>
      </c>
      <c r="C24" s="255" t="s">
        <v>88</v>
      </c>
      <c r="D24" s="255" t="s">
        <v>89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 ht="15.75" customHeight="1">
      <c r="A25" s="251"/>
      <c r="B25" s="255">
        <v>22</v>
      </c>
      <c r="C25" s="255" t="s">
        <v>90</v>
      </c>
      <c r="D25" s="255" t="s">
        <v>91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15.75" customHeight="1">
      <c r="A26" s="251"/>
      <c r="B26" s="255">
        <v>23</v>
      </c>
      <c r="C26" s="255" t="s">
        <v>92</v>
      </c>
      <c r="D26" s="255" t="s">
        <v>93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ht="15.75" customHeight="1">
      <c r="A27" s="251"/>
      <c r="B27" s="255">
        <v>24</v>
      </c>
      <c r="C27" s="255" t="s">
        <v>94</v>
      </c>
      <c r="D27" s="255" t="s">
        <v>95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t="15.75" customHeight="1">
      <c r="A28" s="251"/>
      <c r="B28" s="255">
        <v>25</v>
      </c>
      <c r="C28" s="255" t="s">
        <v>96</v>
      </c>
      <c r="D28" s="255" t="s">
        <v>97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ht="15.75" customHeight="1">
      <c r="A29" s="251"/>
      <c r="B29" s="255">
        <v>26</v>
      </c>
      <c r="C29" s="255" t="s">
        <v>98</v>
      </c>
      <c r="D29" s="255" t="s">
        <v>99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ht="15.75" customHeight="1">
      <c r="A30" s="251"/>
      <c r="B30" s="255">
        <v>27</v>
      </c>
      <c r="C30" s="255" t="s">
        <v>100</v>
      </c>
      <c r="D30" s="255" t="s">
        <v>101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t="15.75" customHeight="1">
      <c r="A31" s="251"/>
      <c r="B31" s="255">
        <v>28</v>
      </c>
      <c r="C31" s="255" t="s">
        <v>102</v>
      </c>
      <c r="D31" s="255" t="s">
        <v>103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ht="15.75" customHeight="1">
      <c r="A32" s="251"/>
      <c r="B32" s="255">
        <v>29</v>
      </c>
      <c r="C32" s="255" t="s">
        <v>104</v>
      </c>
      <c r="D32" s="255" t="s">
        <v>105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t="15.75" customHeight="1">
      <c r="A33" s="251"/>
      <c r="B33" s="255">
        <v>30</v>
      </c>
      <c r="C33" s="255" t="s">
        <v>106</v>
      </c>
      <c r="D33" s="255" t="s">
        <v>107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t="15.75" customHeight="1">
      <c r="A34" s="251"/>
      <c r="B34" s="255">
        <v>31</v>
      </c>
      <c r="C34" s="255" t="s">
        <v>108</v>
      </c>
      <c r="D34" s="255" t="s">
        <v>109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ht="15.75" customHeight="1">
      <c r="A35" s="251"/>
      <c r="B35" s="255">
        <v>32</v>
      </c>
      <c r="C35" s="255" t="s">
        <v>110</v>
      </c>
      <c r="D35" s="255" t="s">
        <v>111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t="15.75" customHeight="1">
      <c r="A36" s="251"/>
      <c r="B36" s="255">
        <v>33</v>
      </c>
      <c r="C36" s="255" t="s">
        <v>112</v>
      </c>
      <c r="D36" s="255" t="s">
        <v>113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ht="15.75" customHeight="1">
      <c r="A37" s="251"/>
      <c r="B37" s="255">
        <v>34</v>
      </c>
      <c r="C37" s="255" t="s">
        <v>114</v>
      </c>
      <c r="D37" s="255" t="s">
        <v>115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 ht="15.75" customHeight="1">
      <c r="A38" s="251"/>
      <c r="B38" s="255">
        <v>35</v>
      </c>
      <c r="C38" s="255" t="s">
        <v>116</v>
      </c>
      <c r="D38" s="255" t="s">
        <v>117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ht="15.75" customHeight="1">
      <c r="A39" s="251"/>
      <c r="B39" s="255">
        <v>36</v>
      </c>
      <c r="C39" s="255" t="s">
        <v>118</v>
      </c>
      <c r="D39" s="255" t="s">
        <v>119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 ht="15.75" customHeight="1">
      <c r="A40" s="251"/>
      <c r="B40" s="255">
        <v>37</v>
      </c>
      <c r="C40" s="255" t="s">
        <v>120</v>
      </c>
      <c r="D40" s="255" t="s">
        <v>121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ht="15.75" customHeight="1">
      <c r="A41" s="251"/>
      <c r="B41" s="255">
        <v>38</v>
      </c>
      <c r="C41" s="255" t="s">
        <v>122</v>
      </c>
      <c r="D41" s="255" t="s">
        <v>123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ht="15.75" customHeight="1">
      <c r="A42" s="251"/>
      <c r="B42" s="255">
        <v>39</v>
      </c>
      <c r="C42" s="255" t="s">
        <v>124</v>
      </c>
      <c r="D42" s="255" t="s">
        <v>125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24" ht="12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ht="12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ht="12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ht="12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ht="12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ht="12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ht="12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ht="12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1:24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1:24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1:24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</row>
    <row r="59" spans="1:24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</row>
    <row r="60" spans="1:24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</row>
    <row r="61" spans="1:24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1:24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</row>
    <row r="69" spans="1:24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</row>
    <row r="79" spans="1:24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</row>
    <row r="80" spans="1:24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</row>
    <row r="83" spans="1:24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</row>
    <row r="84" spans="1:24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1:24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</row>
    <row r="101" spans="1:24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</row>
    <row r="102" spans="1:24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</row>
    <row r="103" spans="1:24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</row>
    <row r="104" spans="1:24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</row>
    <row r="106" spans="1:24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</row>
    <row r="111" spans="1:24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1:24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1:24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1:24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1:24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1:24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1:24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1:24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</row>
    <row r="120" spans="1:24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1:24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</row>
    <row r="122" spans="1:24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</row>
    <row r="123" spans="1:24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</row>
    <row r="124" spans="1:24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</row>
    <row r="125" spans="1:24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</row>
    <row r="126" spans="1:24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</row>
    <row r="127" spans="1:24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</row>
    <row r="128" spans="1:24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</row>
    <row r="129" spans="1:24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</row>
    <row r="130" spans="1:24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</row>
    <row r="131" spans="1:24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</row>
    <row r="132" spans="1:24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</row>
    <row r="133" spans="1:24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</row>
    <row r="134" spans="1:24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</row>
    <row r="135" spans="1:24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</row>
    <row r="136" spans="1:24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</row>
    <row r="137" spans="1:24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</row>
    <row r="138" spans="1:24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</row>
    <row r="139" spans="1:24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</row>
    <row r="140" spans="1:24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</row>
    <row r="141" spans="1:24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</row>
    <row r="142" spans="1:24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</row>
    <row r="143" spans="1:24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</row>
    <row r="144" spans="1:24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</row>
    <row r="145" spans="1:24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</row>
    <row r="146" spans="1:24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</row>
    <row r="147" spans="1:24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</row>
    <row r="148" spans="1:24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</row>
    <row r="149" spans="1:24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</row>
    <row r="150" spans="1:24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</row>
    <row r="151" spans="1:24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</row>
    <row r="152" spans="1:24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</row>
    <row r="153" spans="1:24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</row>
    <row r="154" spans="1:24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</row>
    <row r="155" spans="1:24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</row>
    <row r="156" spans="1:24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</row>
    <row r="157" spans="1:24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</row>
    <row r="158" spans="1:24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</row>
    <row r="159" spans="1:24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1:24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</row>
    <row r="162" spans="1:24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</row>
    <row r="163" spans="1:24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</row>
    <row r="164" spans="1:24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</row>
    <row r="165" spans="1:24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</row>
    <row r="166" spans="1:24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</row>
    <row r="167" spans="1:24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</row>
    <row r="168" spans="1:24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</row>
    <row r="169" spans="1:24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</row>
    <row r="170" spans="1:24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</row>
    <row r="171" spans="1:24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</row>
    <row r="172" spans="1:24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</row>
    <row r="173" spans="1:24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</row>
    <row r="174" spans="1:24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</row>
    <row r="175" spans="1:24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</row>
    <row r="176" spans="1:24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</row>
    <row r="177" spans="1:24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</row>
    <row r="178" spans="1:24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</row>
    <row r="179" spans="1:24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</row>
    <row r="180" spans="1:24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</row>
    <row r="181" spans="1:24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</row>
    <row r="182" spans="1:24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</row>
    <row r="183" spans="1:24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</row>
    <row r="184" spans="1:24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</row>
    <row r="185" spans="1:24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</row>
    <row r="186" spans="1:24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</row>
    <row r="187" spans="1:24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1:24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1:24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</row>
    <row r="190" spans="1:24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</row>
    <row r="191" spans="1:24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</row>
    <row r="192" spans="1:24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</row>
    <row r="193" spans="1:24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</row>
    <row r="194" spans="1:24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</row>
    <row r="195" spans="1:24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</row>
    <row r="196" spans="1:24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</row>
    <row r="197" spans="1:24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</row>
    <row r="198" spans="1:24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</row>
    <row r="199" spans="1:24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</row>
    <row r="202" spans="1:24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</row>
    <row r="203" spans="1:24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</row>
    <row r="204" spans="1:24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</row>
    <row r="207" spans="1:24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</row>
    <row r="208" spans="1:24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</row>
    <row r="209" spans="1:24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</row>
    <row r="210" spans="1:24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</row>
    <row r="211" spans="1:24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</row>
    <row r="212" spans="1:24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</row>
    <row r="213" spans="1:24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</row>
    <row r="214" spans="1:24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</row>
    <row r="215" spans="1:24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</row>
    <row r="216" spans="1:24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</row>
    <row r="217" spans="1:24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</row>
    <row r="218" spans="1:24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1:24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</row>
    <row r="222" spans="1:24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</row>
    <row r="223" spans="1:24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</row>
    <row r="224" spans="1:24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</row>
    <row r="225" spans="1:24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</row>
    <row r="226" spans="1:24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</row>
    <row r="227" spans="1:24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</row>
    <row r="228" spans="1:24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</row>
    <row r="229" spans="1:24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</row>
    <row r="230" spans="1:24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</row>
    <row r="231" spans="1:24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</row>
    <row r="232" spans="1:24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</row>
    <row r="233" spans="1:24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</row>
    <row r="234" spans="1:24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</row>
    <row r="235" spans="1:24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</row>
    <row r="236" spans="1:24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</row>
    <row r="237" spans="1:24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</row>
    <row r="238" spans="1:24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</row>
    <row r="239" spans="1:24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</row>
    <row r="240" spans="1:24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</row>
    <row r="241" spans="1:24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</row>
    <row r="242" spans="1:24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</row>
    <row r="243" spans="1:24" ht="15.75" customHeight="1"/>
    <row r="244" spans="1:24" ht="15.75" customHeight="1"/>
    <row r="245" spans="1:24" ht="15.75" customHeight="1"/>
    <row r="246" spans="1:24" ht="15.75" customHeight="1"/>
    <row r="247" spans="1:24" ht="15.75" customHeight="1"/>
    <row r="248" spans="1:24" ht="15.75" customHeight="1"/>
    <row r="249" spans="1:24" ht="15.75" customHeight="1"/>
    <row r="250" spans="1:24" ht="15.75" customHeight="1"/>
    <row r="251" spans="1:24" ht="15.75" customHeight="1"/>
    <row r="252" spans="1:24" ht="15.75" customHeight="1"/>
    <row r="253" spans="1:24" ht="15.75" customHeight="1"/>
    <row r="254" spans="1:24" ht="15.75" customHeight="1"/>
    <row r="255" spans="1:24" ht="15.75" customHeight="1"/>
    <row r="256" spans="1:24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 horizontalCentered="1"/>
  <pageMargins left="0.70866141732283505" right="0.70866141732283505" top="0.77" bottom="0.74803149606299202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58"/>
  <sheetViews>
    <sheetView workbookViewId="0"/>
  </sheetViews>
  <sheetFormatPr baseColWidth="10" defaultRowHeight="13"/>
  <sheetData>
    <row r="1" spans="1:26" ht="26">
      <c r="A1" s="161"/>
      <c r="B1" s="162" t="s">
        <v>126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5"/>
      <c r="U1" s="5"/>
      <c r="V1" s="234"/>
      <c r="W1" s="5"/>
      <c r="X1" s="5"/>
      <c r="Y1" s="5"/>
      <c r="Z1" s="5"/>
    </row>
    <row r="2" spans="1:26" ht="16">
      <c r="A2" s="164"/>
      <c r="B2" s="165"/>
      <c r="C2" s="166"/>
      <c r="D2" s="166"/>
      <c r="E2" s="167"/>
      <c r="F2" s="167"/>
      <c r="G2" s="167"/>
      <c r="H2" s="167"/>
      <c r="I2" s="197"/>
      <c r="J2" s="197"/>
      <c r="K2" s="198"/>
      <c r="L2" s="198"/>
      <c r="M2" s="198"/>
      <c r="N2" s="198"/>
      <c r="O2" s="199" t="s">
        <v>127</v>
      </c>
      <c r="P2" s="200"/>
      <c r="Q2" s="200"/>
      <c r="R2" s="200"/>
      <c r="S2" s="200"/>
      <c r="T2" s="5"/>
      <c r="U2" s="5"/>
      <c r="V2" s="234"/>
      <c r="W2" s="5"/>
      <c r="X2" s="5"/>
      <c r="Y2" s="5"/>
      <c r="Z2" s="5"/>
    </row>
    <row r="3" spans="1:26" ht="16">
      <c r="A3" s="168" t="s">
        <v>28</v>
      </c>
      <c r="B3" s="169"/>
      <c r="C3" s="170" t="str">
        <f>UPPER(CARATULA!D13)</f>
        <v/>
      </c>
      <c r="D3" s="169"/>
      <c r="E3" s="169"/>
      <c r="F3" s="169"/>
      <c r="G3" s="171" t="s">
        <v>128</v>
      </c>
      <c r="H3" s="169"/>
      <c r="I3" s="201" t="str">
        <f>UPPER(CARATULA!D15)</f>
        <v/>
      </c>
      <c r="J3" s="169"/>
      <c r="K3" s="169"/>
      <c r="L3" s="169"/>
      <c r="M3" s="202"/>
      <c r="N3" s="202"/>
      <c r="O3" s="203" t="s">
        <v>129</v>
      </c>
      <c r="P3" s="204" t="s">
        <v>130</v>
      </c>
      <c r="Q3" s="235"/>
      <c r="R3" s="236" t="s">
        <v>131</v>
      </c>
      <c r="S3" s="235"/>
      <c r="T3" s="5"/>
      <c r="U3" s="5"/>
      <c r="V3" s="234"/>
      <c r="W3" s="5"/>
      <c r="X3" s="5"/>
      <c r="Y3" s="5"/>
      <c r="Z3" s="5"/>
    </row>
    <row r="4" spans="1:26" ht="16">
      <c r="A4" s="168" t="s">
        <v>132</v>
      </c>
      <c r="B4" s="169"/>
      <c r="C4" s="170" t="str">
        <f>UPPER(CARATULA!D12)</f>
        <v/>
      </c>
      <c r="D4" s="169"/>
      <c r="E4" s="169"/>
      <c r="F4" s="169"/>
      <c r="G4" s="171" t="s">
        <v>35</v>
      </c>
      <c r="H4" s="169"/>
      <c r="I4" s="205" t="str">
        <f>UPPER(CARATULA!D14)</f>
        <v/>
      </c>
      <c r="J4" s="169"/>
      <c r="K4" s="169"/>
      <c r="L4" s="169"/>
      <c r="M4" s="169"/>
      <c r="N4" s="206"/>
      <c r="O4" s="207"/>
      <c r="P4" s="208" t="s">
        <v>133</v>
      </c>
      <c r="Q4" s="237" t="s">
        <v>134</v>
      </c>
      <c r="R4" s="238" t="s">
        <v>135</v>
      </c>
      <c r="S4" s="237"/>
      <c r="T4" s="5"/>
      <c r="U4" s="5"/>
      <c r="V4" s="234"/>
      <c r="W4" s="5"/>
      <c r="X4" s="5"/>
      <c r="Y4" s="5"/>
      <c r="Z4" s="5"/>
    </row>
    <row r="5" spans="1:26" ht="16">
      <c r="A5" s="5"/>
      <c r="B5" s="172"/>
      <c r="C5" s="101"/>
      <c r="D5" s="101"/>
      <c r="E5" s="173"/>
      <c r="F5" s="173"/>
      <c r="G5" s="173"/>
      <c r="H5" s="173"/>
      <c r="I5" s="173"/>
      <c r="J5" s="5"/>
      <c r="K5" s="209"/>
      <c r="L5" s="209"/>
      <c r="M5" s="209"/>
      <c r="N5" s="209"/>
      <c r="O5" s="210"/>
      <c r="P5" s="5"/>
      <c r="Q5" s="5"/>
      <c r="R5" s="5"/>
      <c r="S5" s="5"/>
      <c r="T5" s="5"/>
      <c r="U5" s="5"/>
      <c r="V5" s="234"/>
      <c r="W5" s="5"/>
      <c r="X5" s="5"/>
      <c r="Y5" s="5"/>
      <c r="Z5" s="5"/>
    </row>
    <row r="6" spans="1:26" ht="34">
      <c r="A6" s="174" t="s">
        <v>136</v>
      </c>
      <c r="B6" s="175" t="s">
        <v>137</v>
      </c>
      <c r="C6" s="176" t="s">
        <v>138</v>
      </c>
      <c r="D6" s="175" t="s">
        <v>139</v>
      </c>
      <c r="E6" s="176" t="s">
        <v>140</v>
      </c>
      <c r="F6" s="177" t="s">
        <v>141</v>
      </c>
      <c r="G6" s="178" t="s">
        <v>142</v>
      </c>
      <c r="H6" s="179" t="s">
        <v>143</v>
      </c>
      <c r="I6" s="7"/>
      <c r="J6" s="174" t="s">
        <v>144</v>
      </c>
      <c r="K6" s="211" t="s">
        <v>145</v>
      </c>
      <c r="L6" s="212" t="s">
        <v>146</v>
      </c>
      <c r="M6" s="213" t="s">
        <v>147</v>
      </c>
      <c r="N6" s="179" t="s">
        <v>148</v>
      </c>
      <c r="O6" s="7"/>
      <c r="P6" s="214" t="s">
        <v>149</v>
      </c>
      <c r="Q6" s="239"/>
      <c r="R6" s="240" t="s">
        <v>150</v>
      </c>
      <c r="S6" s="241" t="s">
        <v>151</v>
      </c>
      <c r="T6" s="242"/>
      <c r="U6" s="242"/>
      <c r="V6" s="242"/>
      <c r="W6" s="242"/>
      <c r="X6" s="242"/>
      <c r="Y6" s="242"/>
      <c r="Z6" s="242"/>
    </row>
    <row r="7" spans="1:26" ht="16">
      <c r="A7" s="180"/>
      <c r="B7" s="181"/>
      <c r="C7" s="182"/>
      <c r="D7" s="181"/>
      <c r="E7" s="180"/>
      <c r="F7" s="110"/>
      <c r="G7" s="183"/>
      <c r="H7" s="184" t="s">
        <v>152</v>
      </c>
      <c r="I7" s="184" t="s">
        <v>153</v>
      </c>
      <c r="J7" s="180"/>
      <c r="K7" s="110"/>
      <c r="L7" s="183"/>
      <c r="M7" s="215"/>
      <c r="N7" s="216" t="s">
        <v>154</v>
      </c>
      <c r="O7" s="217" t="s">
        <v>155</v>
      </c>
      <c r="P7" s="218" t="s">
        <v>154</v>
      </c>
      <c r="Q7" s="243" t="s">
        <v>155</v>
      </c>
      <c r="R7" s="110"/>
      <c r="S7" s="180"/>
      <c r="T7" s="242"/>
      <c r="U7" s="242"/>
      <c r="V7" s="242"/>
      <c r="W7" s="242"/>
      <c r="X7" s="242"/>
      <c r="Y7" s="242"/>
      <c r="Z7" s="242"/>
    </row>
    <row r="8" spans="1:26" ht="14">
      <c r="A8" s="185">
        <v>1</v>
      </c>
      <c r="B8" s="186"/>
      <c r="C8" s="186"/>
      <c r="D8" s="186"/>
      <c r="E8" s="187"/>
      <c r="F8" s="188"/>
      <c r="G8" s="189"/>
      <c r="H8" s="190"/>
      <c r="I8" s="219"/>
      <c r="J8" s="220"/>
      <c r="K8" s="221"/>
      <c r="L8" s="222"/>
      <c r="M8" s="223"/>
      <c r="N8" s="224"/>
      <c r="O8" s="224"/>
      <c r="P8" s="225"/>
      <c r="Q8" s="222"/>
      <c r="R8" s="244"/>
      <c r="S8" s="245"/>
      <c r="T8" s="242"/>
      <c r="U8" s="242"/>
      <c r="V8" s="242"/>
      <c r="W8" s="242"/>
      <c r="X8" s="242"/>
      <c r="Y8" s="242"/>
      <c r="Z8" s="242"/>
    </row>
    <row r="9" spans="1:26" ht="14">
      <c r="A9" s="185">
        <v>2</v>
      </c>
      <c r="B9" s="186"/>
      <c r="C9" s="186"/>
      <c r="D9" s="186"/>
      <c r="E9" s="187"/>
      <c r="F9" s="188"/>
      <c r="G9" s="189"/>
      <c r="H9" s="190"/>
      <c r="I9" s="219"/>
      <c r="J9" s="220"/>
      <c r="K9" s="221"/>
      <c r="L9" s="222"/>
      <c r="M9" s="223"/>
      <c r="N9" s="224"/>
      <c r="O9" s="224"/>
      <c r="P9" s="225"/>
      <c r="Q9" s="222"/>
      <c r="R9" s="244"/>
      <c r="S9" s="245"/>
      <c r="T9" s="246"/>
      <c r="U9" s="246"/>
      <c r="V9" s="246"/>
      <c r="W9" s="246"/>
      <c r="X9" s="246"/>
      <c r="Y9" s="246"/>
      <c r="Z9" s="246"/>
    </row>
    <row r="10" spans="1:26" ht="14">
      <c r="A10" s="185">
        <v>3</v>
      </c>
      <c r="B10" s="186"/>
      <c r="C10" s="186"/>
      <c r="D10" s="186"/>
      <c r="E10" s="187"/>
      <c r="F10" s="188"/>
      <c r="G10" s="189"/>
      <c r="H10" s="190"/>
      <c r="I10" s="219"/>
      <c r="J10" s="220"/>
      <c r="K10" s="221"/>
      <c r="L10" s="222"/>
      <c r="M10" s="223"/>
      <c r="N10" s="224"/>
      <c r="O10" s="224"/>
      <c r="P10" s="225"/>
      <c r="Q10" s="222"/>
      <c r="R10" s="244"/>
      <c r="S10" s="245"/>
      <c r="T10" s="246"/>
      <c r="U10" s="246"/>
      <c r="V10" s="246"/>
      <c r="W10" s="246"/>
      <c r="X10" s="246"/>
      <c r="Y10" s="246"/>
      <c r="Z10" s="246"/>
    </row>
    <row r="11" spans="1:26" ht="14">
      <c r="A11" s="185">
        <v>4</v>
      </c>
      <c r="B11" s="186"/>
      <c r="C11" s="186"/>
      <c r="D11" s="186"/>
      <c r="E11" s="187"/>
      <c r="F11" s="188"/>
      <c r="G11" s="189"/>
      <c r="H11" s="190"/>
      <c r="I11" s="219"/>
      <c r="J11" s="220"/>
      <c r="K11" s="221"/>
      <c r="L11" s="222"/>
      <c r="M11" s="223"/>
      <c r="N11" s="224"/>
      <c r="O11" s="224"/>
      <c r="P11" s="225"/>
      <c r="Q11" s="222"/>
      <c r="R11" s="244"/>
      <c r="S11" s="245"/>
      <c r="T11" s="246"/>
      <c r="U11" s="246"/>
      <c r="V11" s="246"/>
      <c r="W11" s="246"/>
      <c r="X11" s="246"/>
      <c r="Y11" s="246"/>
      <c r="Z11" s="246"/>
    </row>
    <row r="12" spans="1:26" ht="14">
      <c r="A12" s="185">
        <v>5</v>
      </c>
      <c r="B12" s="186"/>
      <c r="C12" s="186"/>
      <c r="D12" s="186"/>
      <c r="E12" s="187"/>
      <c r="F12" s="188"/>
      <c r="G12" s="189"/>
      <c r="H12" s="190"/>
      <c r="I12" s="219"/>
      <c r="J12" s="220"/>
      <c r="K12" s="221"/>
      <c r="L12" s="222"/>
      <c r="M12" s="223"/>
      <c r="N12" s="224"/>
      <c r="O12" s="224"/>
      <c r="P12" s="225"/>
      <c r="Q12" s="222"/>
      <c r="R12" s="244"/>
      <c r="S12" s="245"/>
      <c r="T12" s="246"/>
      <c r="U12" s="246"/>
      <c r="V12" s="246"/>
      <c r="W12" s="246"/>
      <c r="X12" s="246"/>
      <c r="Y12" s="246"/>
      <c r="Z12" s="246"/>
    </row>
    <row r="13" spans="1:26" ht="14">
      <c r="A13" s="185">
        <v>6</v>
      </c>
      <c r="B13" s="186"/>
      <c r="C13" s="186"/>
      <c r="D13" s="186"/>
      <c r="E13" s="187"/>
      <c r="F13" s="188"/>
      <c r="G13" s="189"/>
      <c r="H13" s="190"/>
      <c r="I13" s="219"/>
      <c r="J13" s="220"/>
      <c r="K13" s="221"/>
      <c r="L13" s="222"/>
      <c r="M13" s="223"/>
      <c r="N13" s="224"/>
      <c r="O13" s="224"/>
      <c r="P13" s="225"/>
      <c r="Q13" s="222"/>
      <c r="R13" s="244"/>
      <c r="S13" s="245"/>
      <c r="T13" s="246"/>
      <c r="U13" s="246"/>
      <c r="V13" s="246"/>
      <c r="W13" s="246"/>
      <c r="X13" s="246"/>
      <c r="Y13" s="246"/>
      <c r="Z13" s="246"/>
    </row>
    <row r="14" spans="1:26" ht="14">
      <c r="A14" s="185">
        <v>7</v>
      </c>
      <c r="B14" s="186"/>
      <c r="C14" s="186"/>
      <c r="D14" s="186"/>
      <c r="E14" s="187"/>
      <c r="F14" s="188"/>
      <c r="G14" s="189"/>
      <c r="H14" s="190"/>
      <c r="I14" s="219"/>
      <c r="J14" s="220"/>
      <c r="K14" s="221"/>
      <c r="L14" s="222"/>
      <c r="M14" s="223"/>
      <c r="N14" s="224"/>
      <c r="O14" s="224"/>
      <c r="P14" s="225"/>
      <c r="Q14" s="222"/>
      <c r="R14" s="244"/>
      <c r="S14" s="245"/>
      <c r="T14" s="246"/>
      <c r="U14" s="246"/>
      <c r="V14" s="246"/>
      <c r="W14" s="246"/>
      <c r="X14" s="246"/>
      <c r="Y14" s="246"/>
      <c r="Z14" s="246"/>
    </row>
    <row r="15" spans="1:26" ht="14">
      <c r="A15" s="185">
        <v>8</v>
      </c>
      <c r="B15" s="186"/>
      <c r="C15" s="186"/>
      <c r="D15" s="186"/>
      <c r="E15" s="187"/>
      <c r="F15" s="188"/>
      <c r="G15" s="189"/>
      <c r="H15" s="190"/>
      <c r="I15" s="219"/>
      <c r="J15" s="220"/>
      <c r="K15" s="221"/>
      <c r="L15" s="222"/>
      <c r="M15" s="223"/>
      <c r="N15" s="224"/>
      <c r="O15" s="224"/>
      <c r="P15" s="225"/>
      <c r="Q15" s="222"/>
      <c r="R15" s="244"/>
      <c r="S15" s="245"/>
      <c r="T15" s="246"/>
      <c r="U15" s="246"/>
      <c r="V15" s="246"/>
      <c r="W15" s="246"/>
      <c r="X15" s="246"/>
      <c r="Y15" s="246"/>
      <c r="Z15" s="246"/>
    </row>
    <row r="16" spans="1:26" ht="14">
      <c r="A16" s="185">
        <v>9</v>
      </c>
      <c r="B16" s="186"/>
      <c r="C16" s="186"/>
      <c r="D16" s="186"/>
      <c r="E16" s="187"/>
      <c r="F16" s="188"/>
      <c r="G16" s="189"/>
      <c r="H16" s="190"/>
      <c r="I16" s="219"/>
      <c r="J16" s="220"/>
      <c r="K16" s="221"/>
      <c r="L16" s="222"/>
      <c r="M16" s="223"/>
      <c r="N16" s="224"/>
      <c r="O16" s="224"/>
      <c r="P16" s="225"/>
      <c r="Q16" s="222"/>
      <c r="R16" s="244"/>
      <c r="S16" s="245"/>
      <c r="T16" s="246"/>
      <c r="U16" s="246"/>
      <c r="V16" s="246"/>
      <c r="W16" s="246"/>
      <c r="X16" s="246"/>
      <c r="Y16" s="246"/>
      <c r="Z16" s="246"/>
    </row>
    <row r="17" spans="1:26" ht="14">
      <c r="A17" s="185">
        <v>10</v>
      </c>
      <c r="B17" s="186"/>
      <c r="C17" s="186"/>
      <c r="D17" s="186"/>
      <c r="E17" s="187"/>
      <c r="F17" s="188"/>
      <c r="G17" s="189"/>
      <c r="H17" s="190"/>
      <c r="I17" s="219"/>
      <c r="J17" s="220"/>
      <c r="K17" s="221"/>
      <c r="L17" s="222"/>
      <c r="M17" s="223"/>
      <c r="N17" s="224"/>
      <c r="O17" s="224"/>
      <c r="P17" s="225"/>
      <c r="Q17" s="222"/>
      <c r="R17" s="244"/>
      <c r="S17" s="245"/>
      <c r="T17" s="246"/>
      <c r="U17" s="246"/>
      <c r="V17" s="234"/>
      <c r="W17" s="246"/>
      <c r="X17" s="246"/>
      <c r="Y17" s="246"/>
      <c r="Z17" s="246"/>
    </row>
    <row r="18" spans="1:26" ht="14">
      <c r="A18" s="185">
        <v>11</v>
      </c>
      <c r="B18" s="186"/>
      <c r="C18" s="186"/>
      <c r="D18" s="186"/>
      <c r="E18" s="187"/>
      <c r="F18" s="188"/>
      <c r="G18" s="189"/>
      <c r="H18" s="190"/>
      <c r="I18" s="219"/>
      <c r="J18" s="220" t="str">
        <f t="shared" ref="J18:J47" ca="1" si="0">IF(ISBLANK(I18),"",(YEAR(TODAY())-YEAR(I18)))</f>
        <v/>
      </c>
      <c r="K18" s="221"/>
      <c r="L18" s="222"/>
      <c r="M18" s="223"/>
      <c r="N18" s="224"/>
      <c r="O18" s="224"/>
      <c r="P18" s="225"/>
      <c r="Q18" s="222"/>
      <c r="R18" s="244"/>
      <c r="S18" s="245"/>
      <c r="T18" s="246"/>
      <c r="U18" s="246"/>
      <c r="V18" s="234"/>
      <c r="W18" s="246"/>
      <c r="X18" s="246"/>
      <c r="Y18" s="246"/>
      <c r="Z18" s="246"/>
    </row>
    <row r="19" spans="1:26" ht="14">
      <c r="A19" s="185">
        <v>12</v>
      </c>
      <c r="B19" s="186"/>
      <c r="C19" s="186"/>
      <c r="D19" s="186"/>
      <c r="E19" s="187"/>
      <c r="F19" s="188"/>
      <c r="G19" s="189"/>
      <c r="H19" s="190"/>
      <c r="I19" s="219"/>
      <c r="J19" s="220" t="str">
        <f t="shared" ca="1" si="0"/>
        <v/>
      </c>
      <c r="K19" s="221"/>
      <c r="L19" s="222"/>
      <c r="M19" s="223"/>
      <c r="N19" s="224"/>
      <c r="O19" s="224"/>
      <c r="P19" s="225"/>
      <c r="Q19" s="222"/>
      <c r="R19" s="244"/>
      <c r="S19" s="245"/>
      <c r="T19" s="246"/>
      <c r="U19" s="246"/>
      <c r="V19" s="234"/>
      <c r="W19" s="246"/>
      <c r="X19" s="246"/>
      <c r="Y19" s="246"/>
      <c r="Z19" s="246"/>
    </row>
    <row r="20" spans="1:26" ht="14">
      <c r="A20" s="185">
        <v>13</v>
      </c>
      <c r="B20" s="186"/>
      <c r="C20" s="186"/>
      <c r="D20" s="186"/>
      <c r="E20" s="187"/>
      <c r="F20" s="188"/>
      <c r="G20" s="189"/>
      <c r="H20" s="190"/>
      <c r="I20" s="219"/>
      <c r="J20" s="220" t="str">
        <f t="shared" ca="1" si="0"/>
        <v/>
      </c>
      <c r="K20" s="221"/>
      <c r="L20" s="222"/>
      <c r="M20" s="223"/>
      <c r="N20" s="224"/>
      <c r="O20" s="224"/>
      <c r="P20" s="225"/>
      <c r="Q20" s="222"/>
      <c r="R20" s="244"/>
      <c r="S20" s="245"/>
      <c r="T20" s="246"/>
      <c r="U20" s="246"/>
      <c r="V20" s="234"/>
      <c r="W20" s="246"/>
      <c r="X20" s="246"/>
      <c r="Y20" s="246"/>
      <c r="Z20" s="246"/>
    </row>
    <row r="21" spans="1:26" ht="14">
      <c r="A21" s="185">
        <v>14</v>
      </c>
      <c r="B21" s="186"/>
      <c r="C21" s="186"/>
      <c r="D21" s="186"/>
      <c r="E21" s="187"/>
      <c r="F21" s="188"/>
      <c r="G21" s="189"/>
      <c r="H21" s="190"/>
      <c r="I21" s="219"/>
      <c r="J21" s="220" t="str">
        <f t="shared" ca="1" si="0"/>
        <v/>
      </c>
      <c r="K21" s="221"/>
      <c r="L21" s="222"/>
      <c r="M21" s="223"/>
      <c r="N21" s="224"/>
      <c r="O21" s="224"/>
      <c r="P21" s="225"/>
      <c r="Q21" s="222"/>
      <c r="R21" s="244"/>
      <c r="S21" s="245"/>
      <c r="T21" s="246"/>
      <c r="U21" s="246"/>
      <c r="V21" s="234"/>
      <c r="W21" s="246"/>
      <c r="X21" s="246"/>
      <c r="Y21" s="246"/>
      <c r="Z21" s="246"/>
    </row>
    <row r="22" spans="1:26" ht="14">
      <c r="A22" s="185">
        <v>15</v>
      </c>
      <c r="B22" s="186"/>
      <c r="C22" s="186"/>
      <c r="D22" s="186"/>
      <c r="E22" s="187"/>
      <c r="F22" s="188"/>
      <c r="G22" s="189"/>
      <c r="H22" s="190"/>
      <c r="I22" s="219"/>
      <c r="J22" s="220" t="str">
        <f t="shared" ca="1" si="0"/>
        <v/>
      </c>
      <c r="K22" s="221"/>
      <c r="L22" s="222"/>
      <c r="M22" s="223"/>
      <c r="N22" s="224"/>
      <c r="O22" s="224"/>
      <c r="P22" s="225"/>
      <c r="Q22" s="222"/>
      <c r="R22" s="244"/>
      <c r="S22" s="245"/>
      <c r="T22" s="246"/>
      <c r="U22" s="246"/>
      <c r="V22" s="234"/>
      <c r="W22" s="246"/>
      <c r="X22" s="246"/>
      <c r="Y22" s="246"/>
      <c r="Z22" s="246"/>
    </row>
    <row r="23" spans="1:26" ht="14">
      <c r="A23" s="185">
        <v>16</v>
      </c>
      <c r="B23" s="186"/>
      <c r="C23" s="186"/>
      <c r="D23" s="186"/>
      <c r="E23" s="187"/>
      <c r="F23" s="188"/>
      <c r="G23" s="189"/>
      <c r="H23" s="190"/>
      <c r="I23" s="219"/>
      <c r="J23" s="220" t="str">
        <f t="shared" ca="1" si="0"/>
        <v/>
      </c>
      <c r="K23" s="221"/>
      <c r="L23" s="222"/>
      <c r="M23" s="223"/>
      <c r="N23" s="224"/>
      <c r="O23" s="224"/>
      <c r="P23" s="225"/>
      <c r="Q23" s="222"/>
      <c r="R23" s="244"/>
      <c r="S23" s="245"/>
      <c r="T23" s="5"/>
      <c r="U23" s="5"/>
      <c r="V23" s="234"/>
      <c r="W23" s="5"/>
      <c r="X23" s="5"/>
      <c r="Y23" s="5"/>
      <c r="Z23" s="5"/>
    </row>
    <row r="24" spans="1:26" ht="14">
      <c r="A24" s="185">
        <v>17</v>
      </c>
      <c r="B24" s="186"/>
      <c r="C24" s="186"/>
      <c r="D24" s="186"/>
      <c r="E24" s="187"/>
      <c r="F24" s="188"/>
      <c r="G24" s="189"/>
      <c r="H24" s="190"/>
      <c r="I24" s="219"/>
      <c r="J24" s="220" t="str">
        <f t="shared" ca="1" si="0"/>
        <v/>
      </c>
      <c r="K24" s="221"/>
      <c r="L24" s="222"/>
      <c r="M24" s="223"/>
      <c r="N24" s="224"/>
      <c r="O24" s="224"/>
      <c r="P24" s="225"/>
      <c r="Q24" s="222"/>
      <c r="R24" s="244"/>
      <c r="S24" s="245"/>
      <c r="T24" s="5"/>
      <c r="U24" s="5"/>
      <c r="V24" s="234"/>
      <c r="W24" s="5"/>
      <c r="X24" s="5"/>
      <c r="Y24" s="5"/>
      <c r="Z24" s="5"/>
    </row>
    <row r="25" spans="1:26" ht="14">
      <c r="A25" s="185">
        <v>18</v>
      </c>
      <c r="B25" s="186"/>
      <c r="C25" s="186"/>
      <c r="D25" s="186"/>
      <c r="E25" s="187"/>
      <c r="F25" s="188"/>
      <c r="G25" s="189"/>
      <c r="H25" s="190"/>
      <c r="I25" s="219"/>
      <c r="J25" s="220" t="str">
        <f t="shared" ca="1" si="0"/>
        <v/>
      </c>
      <c r="K25" s="221"/>
      <c r="L25" s="222"/>
      <c r="M25" s="223"/>
      <c r="N25" s="224"/>
      <c r="O25" s="224"/>
      <c r="P25" s="225"/>
      <c r="Q25" s="222"/>
      <c r="R25" s="244"/>
      <c r="S25" s="245"/>
      <c r="T25" s="5"/>
      <c r="U25" s="5"/>
      <c r="V25" s="234"/>
      <c r="W25" s="5"/>
      <c r="X25" s="5"/>
      <c r="Y25" s="5"/>
      <c r="Z25" s="5"/>
    </row>
    <row r="26" spans="1:26" ht="14">
      <c r="A26" s="185">
        <v>19</v>
      </c>
      <c r="B26" s="186"/>
      <c r="C26" s="186"/>
      <c r="D26" s="186"/>
      <c r="E26" s="187"/>
      <c r="F26" s="188"/>
      <c r="G26" s="189"/>
      <c r="H26" s="190"/>
      <c r="I26" s="219"/>
      <c r="J26" s="220" t="str">
        <f t="shared" ca="1" si="0"/>
        <v/>
      </c>
      <c r="K26" s="221"/>
      <c r="L26" s="222"/>
      <c r="M26" s="223"/>
      <c r="N26" s="224"/>
      <c r="O26" s="224"/>
      <c r="P26" s="225"/>
      <c r="Q26" s="222"/>
      <c r="R26" s="244"/>
      <c r="S26" s="245"/>
      <c r="T26" s="5"/>
      <c r="U26" s="5"/>
      <c r="V26" s="234"/>
      <c r="W26" s="5"/>
      <c r="X26" s="5"/>
      <c r="Y26" s="5"/>
      <c r="Z26" s="5"/>
    </row>
    <row r="27" spans="1:26" ht="14">
      <c r="A27" s="185">
        <v>20</v>
      </c>
      <c r="B27" s="186"/>
      <c r="C27" s="186"/>
      <c r="D27" s="186"/>
      <c r="E27" s="187"/>
      <c r="F27" s="188"/>
      <c r="G27" s="189"/>
      <c r="H27" s="190"/>
      <c r="I27" s="219"/>
      <c r="J27" s="220" t="str">
        <f t="shared" ca="1" si="0"/>
        <v/>
      </c>
      <c r="K27" s="221"/>
      <c r="L27" s="222"/>
      <c r="M27" s="223"/>
      <c r="N27" s="224"/>
      <c r="O27" s="224"/>
      <c r="P27" s="225"/>
      <c r="Q27" s="222"/>
      <c r="R27" s="244"/>
      <c r="S27" s="245"/>
      <c r="T27" s="5"/>
      <c r="U27" s="5"/>
      <c r="V27" s="234"/>
      <c r="W27" s="5"/>
      <c r="X27" s="5"/>
      <c r="Y27" s="5"/>
      <c r="Z27" s="5"/>
    </row>
    <row r="28" spans="1:26" ht="14">
      <c r="A28" s="185">
        <v>21</v>
      </c>
      <c r="B28" s="186"/>
      <c r="C28" s="186"/>
      <c r="D28" s="186"/>
      <c r="E28" s="187"/>
      <c r="F28" s="188"/>
      <c r="G28" s="189"/>
      <c r="H28" s="190"/>
      <c r="I28" s="219"/>
      <c r="J28" s="220" t="str">
        <f t="shared" ca="1" si="0"/>
        <v/>
      </c>
      <c r="K28" s="221"/>
      <c r="L28" s="222"/>
      <c r="M28" s="223"/>
      <c r="N28" s="224"/>
      <c r="O28" s="224"/>
      <c r="P28" s="225"/>
      <c r="Q28" s="222"/>
      <c r="R28" s="244"/>
      <c r="S28" s="245"/>
      <c r="T28" s="5"/>
      <c r="U28" s="5"/>
      <c r="V28" s="234"/>
      <c r="W28" s="5"/>
      <c r="X28" s="5"/>
      <c r="Y28" s="5"/>
      <c r="Z28" s="5"/>
    </row>
    <row r="29" spans="1:26" ht="14">
      <c r="A29" s="185">
        <v>22</v>
      </c>
      <c r="B29" s="186"/>
      <c r="C29" s="186"/>
      <c r="D29" s="186"/>
      <c r="E29" s="187"/>
      <c r="F29" s="188"/>
      <c r="G29" s="189"/>
      <c r="H29" s="190"/>
      <c r="I29" s="219"/>
      <c r="J29" s="220" t="str">
        <f t="shared" ca="1" si="0"/>
        <v/>
      </c>
      <c r="K29" s="221"/>
      <c r="L29" s="222"/>
      <c r="M29" s="223"/>
      <c r="N29" s="224"/>
      <c r="O29" s="224"/>
      <c r="P29" s="225"/>
      <c r="Q29" s="222"/>
      <c r="R29" s="244"/>
      <c r="S29" s="245"/>
      <c r="T29" s="5"/>
      <c r="U29" s="5"/>
      <c r="V29" s="234"/>
      <c r="W29" s="5"/>
      <c r="X29" s="5"/>
      <c r="Y29" s="5"/>
      <c r="Z29" s="5"/>
    </row>
    <row r="30" spans="1:26" ht="14">
      <c r="A30" s="185">
        <v>23</v>
      </c>
      <c r="B30" s="186"/>
      <c r="C30" s="186"/>
      <c r="D30" s="186"/>
      <c r="E30" s="187"/>
      <c r="F30" s="188"/>
      <c r="G30" s="189"/>
      <c r="H30" s="190"/>
      <c r="I30" s="219"/>
      <c r="J30" s="220" t="str">
        <f t="shared" ca="1" si="0"/>
        <v/>
      </c>
      <c r="K30" s="221"/>
      <c r="L30" s="222"/>
      <c r="M30" s="223"/>
      <c r="N30" s="224"/>
      <c r="O30" s="224"/>
      <c r="P30" s="225"/>
      <c r="Q30" s="222"/>
      <c r="R30" s="244"/>
      <c r="S30" s="245"/>
      <c r="T30" s="5"/>
      <c r="U30" s="5"/>
      <c r="V30" s="234"/>
      <c r="W30" s="5"/>
      <c r="X30" s="5"/>
      <c r="Y30" s="5"/>
      <c r="Z30" s="5"/>
    </row>
    <row r="31" spans="1:26" ht="14">
      <c r="A31" s="185">
        <v>24</v>
      </c>
      <c r="B31" s="186"/>
      <c r="C31" s="186"/>
      <c r="D31" s="186"/>
      <c r="E31" s="187"/>
      <c r="F31" s="188"/>
      <c r="G31" s="189"/>
      <c r="H31" s="190"/>
      <c r="I31" s="219"/>
      <c r="J31" s="220" t="str">
        <f t="shared" ca="1" si="0"/>
        <v/>
      </c>
      <c r="K31" s="221"/>
      <c r="L31" s="222"/>
      <c r="M31" s="223"/>
      <c r="N31" s="224"/>
      <c r="O31" s="224"/>
      <c r="P31" s="225"/>
      <c r="Q31" s="222"/>
      <c r="R31" s="244"/>
      <c r="S31" s="245"/>
      <c r="T31" s="5"/>
      <c r="U31" s="5"/>
      <c r="V31" s="234"/>
      <c r="W31" s="5"/>
      <c r="X31" s="5"/>
      <c r="Y31" s="5"/>
      <c r="Z31" s="5"/>
    </row>
    <row r="32" spans="1:26" ht="14">
      <c r="A32" s="185">
        <v>25</v>
      </c>
      <c r="B32" s="186"/>
      <c r="C32" s="186"/>
      <c r="D32" s="186"/>
      <c r="E32" s="187"/>
      <c r="F32" s="188"/>
      <c r="G32" s="189"/>
      <c r="H32" s="190"/>
      <c r="I32" s="219"/>
      <c r="J32" s="220" t="str">
        <f t="shared" ca="1" si="0"/>
        <v/>
      </c>
      <c r="K32" s="221"/>
      <c r="L32" s="222"/>
      <c r="M32" s="223"/>
      <c r="N32" s="224"/>
      <c r="O32" s="224"/>
      <c r="P32" s="225"/>
      <c r="Q32" s="222"/>
      <c r="R32" s="244"/>
      <c r="S32" s="245"/>
      <c r="T32" s="5"/>
      <c r="U32" s="5"/>
      <c r="V32" s="234"/>
      <c r="W32" s="5"/>
      <c r="X32" s="5"/>
      <c r="Y32" s="5"/>
      <c r="Z32" s="5"/>
    </row>
    <row r="33" spans="1:26" ht="14">
      <c r="A33" s="185">
        <v>26</v>
      </c>
      <c r="B33" s="186"/>
      <c r="C33" s="186"/>
      <c r="D33" s="186"/>
      <c r="E33" s="187"/>
      <c r="F33" s="188"/>
      <c r="G33" s="189"/>
      <c r="H33" s="190"/>
      <c r="I33" s="219"/>
      <c r="J33" s="220" t="str">
        <f t="shared" ca="1" si="0"/>
        <v/>
      </c>
      <c r="K33" s="221"/>
      <c r="L33" s="222"/>
      <c r="M33" s="223"/>
      <c r="N33" s="224"/>
      <c r="O33" s="224"/>
      <c r="P33" s="225"/>
      <c r="Q33" s="222"/>
      <c r="R33" s="244"/>
      <c r="S33" s="245"/>
      <c r="T33" s="5"/>
      <c r="U33" s="5"/>
      <c r="V33" s="234"/>
      <c r="W33" s="5"/>
      <c r="X33" s="5"/>
      <c r="Y33" s="5"/>
      <c r="Z33" s="5"/>
    </row>
    <row r="34" spans="1:26" ht="14">
      <c r="A34" s="185">
        <v>27</v>
      </c>
      <c r="B34" s="186"/>
      <c r="C34" s="186"/>
      <c r="D34" s="186"/>
      <c r="E34" s="187"/>
      <c r="F34" s="188"/>
      <c r="G34" s="189"/>
      <c r="H34" s="190"/>
      <c r="I34" s="219"/>
      <c r="J34" s="220" t="str">
        <f t="shared" ca="1" si="0"/>
        <v/>
      </c>
      <c r="K34" s="221"/>
      <c r="L34" s="222"/>
      <c r="M34" s="223"/>
      <c r="N34" s="224"/>
      <c r="O34" s="224"/>
      <c r="P34" s="225"/>
      <c r="Q34" s="222"/>
      <c r="R34" s="244"/>
      <c r="S34" s="245"/>
      <c r="T34" s="5"/>
      <c r="U34" s="5"/>
      <c r="V34" s="234"/>
      <c r="W34" s="5"/>
      <c r="X34" s="5"/>
      <c r="Y34" s="5"/>
      <c r="Z34" s="5"/>
    </row>
    <row r="35" spans="1:26" ht="14">
      <c r="A35" s="185">
        <v>28</v>
      </c>
      <c r="B35" s="186"/>
      <c r="C35" s="186"/>
      <c r="D35" s="186"/>
      <c r="E35" s="187"/>
      <c r="F35" s="188"/>
      <c r="G35" s="189"/>
      <c r="H35" s="190"/>
      <c r="I35" s="219"/>
      <c r="J35" s="220" t="str">
        <f t="shared" ca="1" si="0"/>
        <v/>
      </c>
      <c r="K35" s="221"/>
      <c r="L35" s="222"/>
      <c r="M35" s="223"/>
      <c r="N35" s="224"/>
      <c r="O35" s="224"/>
      <c r="P35" s="225"/>
      <c r="Q35" s="222"/>
      <c r="R35" s="244"/>
      <c r="S35" s="245"/>
      <c r="T35" s="5"/>
      <c r="U35" s="5"/>
      <c r="V35" s="234"/>
      <c r="W35" s="5"/>
      <c r="X35" s="5"/>
      <c r="Y35" s="5"/>
      <c r="Z35" s="5"/>
    </row>
    <row r="36" spans="1:26" ht="14">
      <c r="A36" s="185">
        <v>29</v>
      </c>
      <c r="B36" s="186"/>
      <c r="C36" s="186"/>
      <c r="D36" s="186"/>
      <c r="E36" s="187"/>
      <c r="F36" s="188"/>
      <c r="G36" s="189"/>
      <c r="H36" s="190"/>
      <c r="I36" s="219"/>
      <c r="J36" s="220" t="str">
        <f t="shared" ca="1" si="0"/>
        <v/>
      </c>
      <c r="K36" s="221"/>
      <c r="L36" s="222"/>
      <c r="M36" s="223"/>
      <c r="N36" s="224"/>
      <c r="O36" s="224"/>
      <c r="P36" s="225"/>
      <c r="Q36" s="222"/>
      <c r="R36" s="244"/>
      <c r="S36" s="245"/>
      <c r="T36" s="5"/>
      <c r="U36" s="5"/>
      <c r="V36" s="234"/>
      <c r="W36" s="5"/>
      <c r="X36" s="5"/>
      <c r="Y36" s="5"/>
      <c r="Z36" s="5"/>
    </row>
    <row r="37" spans="1:26" ht="14">
      <c r="A37" s="185">
        <v>30</v>
      </c>
      <c r="B37" s="186"/>
      <c r="C37" s="186"/>
      <c r="D37" s="186"/>
      <c r="E37" s="187"/>
      <c r="F37" s="188"/>
      <c r="G37" s="189"/>
      <c r="H37" s="190"/>
      <c r="I37" s="219"/>
      <c r="J37" s="220" t="str">
        <f t="shared" ca="1" si="0"/>
        <v/>
      </c>
      <c r="K37" s="221"/>
      <c r="L37" s="222"/>
      <c r="M37" s="223"/>
      <c r="N37" s="224"/>
      <c r="O37" s="224"/>
      <c r="P37" s="225"/>
      <c r="Q37" s="222"/>
      <c r="R37" s="244"/>
      <c r="S37" s="245"/>
      <c r="T37" s="5"/>
      <c r="U37" s="5"/>
      <c r="V37" s="234"/>
      <c r="W37" s="5"/>
      <c r="X37" s="5"/>
      <c r="Y37" s="5"/>
      <c r="Z37" s="5"/>
    </row>
    <row r="38" spans="1:26" ht="14">
      <c r="A38" s="185">
        <v>31</v>
      </c>
      <c r="B38" s="186"/>
      <c r="C38" s="186"/>
      <c r="D38" s="186"/>
      <c r="E38" s="187"/>
      <c r="F38" s="188"/>
      <c r="G38" s="189"/>
      <c r="H38" s="190"/>
      <c r="I38" s="219"/>
      <c r="J38" s="220" t="str">
        <f t="shared" ca="1" si="0"/>
        <v/>
      </c>
      <c r="K38" s="221"/>
      <c r="L38" s="222"/>
      <c r="M38" s="223"/>
      <c r="N38" s="224"/>
      <c r="O38" s="224"/>
      <c r="P38" s="225"/>
      <c r="Q38" s="222"/>
      <c r="R38" s="244"/>
      <c r="S38" s="245"/>
      <c r="T38" s="5"/>
      <c r="U38" s="5"/>
      <c r="V38" s="234"/>
      <c r="W38" s="5"/>
      <c r="X38" s="5"/>
      <c r="Y38" s="5"/>
      <c r="Z38" s="5"/>
    </row>
    <row r="39" spans="1:26" ht="14">
      <c r="A39" s="185">
        <v>32</v>
      </c>
      <c r="B39" s="186"/>
      <c r="C39" s="186"/>
      <c r="D39" s="186"/>
      <c r="E39" s="187"/>
      <c r="F39" s="188"/>
      <c r="G39" s="189"/>
      <c r="H39" s="190"/>
      <c r="I39" s="219"/>
      <c r="J39" s="220" t="str">
        <f t="shared" ca="1" si="0"/>
        <v/>
      </c>
      <c r="K39" s="221"/>
      <c r="L39" s="222"/>
      <c r="M39" s="223"/>
      <c r="N39" s="224"/>
      <c r="O39" s="224"/>
      <c r="P39" s="225"/>
      <c r="Q39" s="222"/>
      <c r="R39" s="244"/>
      <c r="S39" s="245"/>
      <c r="T39" s="5"/>
      <c r="U39" s="5"/>
      <c r="V39" s="234"/>
      <c r="W39" s="5"/>
      <c r="X39" s="5"/>
      <c r="Y39" s="5"/>
      <c r="Z39" s="5"/>
    </row>
    <row r="40" spans="1:26" ht="14">
      <c r="A40" s="185">
        <v>33</v>
      </c>
      <c r="B40" s="186"/>
      <c r="C40" s="186"/>
      <c r="D40" s="186"/>
      <c r="E40" s="187"/>
      <c r="F40" s="188"/>
      <c r="G40" s="189"/>
      <c r="H40" s="190"/>
      <c r="I40" s="219"/>
      <c r="J40" s="220" t="str">
        <f t="shared" ca="1" si="0"/>
        <v/>
      </c>
      <c r="K40" s="221"/>
      <c r="L40" s="222"/>
      <c r="M40" s="223"/>
      <c r="N40" s="224"/>
      <c r="O40" s="224"/>
      <c r="P40" s="225"/>
      <c r="Q40" s="222"/>
      <c r="R40" s="244"/>
      <c r="S40" s="245"/>
      <c r="T40" s="5"/>
      <c r="U40" s="5"/>
      <c r="V40" s="234"/>
      <c r="W40" s="5"/>
      <c r="X40" s="5"/>
      <c r="Y40" s="5"/>
      <c r="Z40" s="5"/>
    </row>
    <row r="41" spans="1:26" ht="14">
      <c r="A41" s="185">
        <v>34</v>
      </c>
      <c r="B41" s="186"/>
      <c r="C41" s="186"/>
      <c r="D41" s="186"/>
      <c r="E41" s="187"/>
      <c r="F41" s="188"/>
      <c r="G41" s="189"/>
      <c r="H41" s="190"/>
      <c r="I41" s="219"/>
      <c r="J41" s="220" t="str">
        <f t="shared" ca="1" si="0"/>
        <v/>
      </c>
      <c r="K41" s="221"/>
      <c r="L41" s="222"/>
      <c r="M41" s="223"/>
      <c r="N41" s="224"/>
      <c r="O41" s="224"/>
      <c r="P41" s="225"/>
      <c r="Q41" s="222"/>
      <c r="R41" s="244"/>
      <c r="S41" s="245"/>
      <c r="T41" s="5"/>
      <c r="U41" s="5"/>
      <c r="V41" s="234"/>
      <c r="W41" s="5"/>
      <c r="X41" s="5"/>
      <c r="Y41" s="5"/>
      <c r="Z41" s="5"/>
    </row>
    <row r="42" spans="1:26" ht="14">
      <c r="A42" s="185">
        <v>35</v>
      </c>
      <c r="B42" s="186"/>
      <c r="C42" s="186"/>
      <c r="D42" s="186"/>
      <c r="E42" s="187"/>
      <c r="F42" s="188"/>
      <c r="G42" s="189"/>
      <c r="H42" s="190"/>
      <c r="I42" s="219"/>
      <c r="J42" s="220" t="str">
        <f t="shared" ca="1" si="0"/>
        <v/>
      </c>
      <c r="K42" s="221"/>
      <c r="L42" s="222"/>
      <c r="M42" s="223"/>
      <c r="N42" s="224"/>
      <c r="O42" s="224"/>
      <c r="P42" s="225"/>
      <c r="Q42" s="222"/>
      <c r="R42" s="244"/>
      <c r="S42" s="245"/>
      <c r="T42" s="5"/>
      <c r="U42" s="5"/>
      <c r="V42" s="234"/>
      <c r="W42" s="5"/>
      <c r="X42" s="5"/>
      <c r="Y42" s="5"/>
      <c r="Z42" s="5"/>
    </row>
    <row r="43" spans="1:26" ht="14">
      <c r="A43" s="185">
        <v>36</v>
      </c>
      <c r="B43" s="186"/>
      <c r="C43" s="186"/>
      <c r="D43" s="186"/>
      <c r="E43" s="187"/>
      <c r="F43" s="188"/>
      <c r="G43" s="189"/>
      <c r="H43" s="190"/>
      <c r="I43" s="219"/>
      <c r="J43" s="220" t="str">
        <f t="shared" ca="1" si="0"/>
        <v/>
      </c>
      <c r="K43" s="221"/>
      <c r="L43" s="222"/>
      <c r="M43" s="223"/>
      <c r="N43" s="224"/>
      <c r="O43" s="224"/>
      <c r="P43" s="225"/>
      <c r="Q43" s="222"/>
      <c r="R43" s="244"/>
      <c r="S43" s="245"/>
      <c r="T43" s="5"/>
      <c r="U43" s="5"/>
      <c r="V43" s="234"/>
      <c r="W43" s="5"/>
      <c r="X43" s="5"/>
      <c r="Y43" s="5"/>
      <c r="Z43" s="5"/>
    </row>
    <row r="44" spans="1:26" ht="14">
      <c r="A44" s="185">
        <v>37</v>
      </c>
      <c r="B44" s="186"/>
      <c r="C44" s="186"/>
      <c r="D44" s="186"/>
      <c r="E44" s="187"/>
      <c r="F44" s="188"/>
      <c r="G44" s="189"/>
      <c r="H44" s="190"/>
      <c r="I44" s="219"/>
      <c r="J44" s="220" t="str">
        <f t="shared" ca="1" si="0"/>
        <v/>
      </c>
      <c r="K44" s="221"/>
      <c r="L44" s="222"/>
      <c r="M44" s="223"/>
      <c r="N44" s="224"/>
      <c r="O44" s="224"/>
      <c r="P44" s="225"/>
      <c r="Q44" s="222"/>
      <c r="R44" s="244"/>
      <c r="S44" s="245"/>
      <c r="T44" s="5"/>
      <c r="U44" s="5"/>
      <c r="V44" s="234"/>
      <c r="W44" s="5"/>
      <c r="X44" s="5"/>
      <c r="Y44" s="5"/>
      <c r="Z44" s="5"/>
    </row>
    <row r="45" spans="1:26" ht="14">
      <c r="A45" s="185">
        <v>38</v>
      </c>
      <c r="B45" s="186"/>
      <c r="C45" s="186"/>
      <c r="D45" s="186"/>
      <c r="E45" s="187"/>
      <c r="F45" s="188"/>
      <c r="G45" s="189"/>
      <c r="H45" s="190"/>
      <c r="I45" s="219"/>
      <c r="J45" s="220" t="str">
        <f t="shared" ca="1" si="0"/>
        <v/>
      </c>
      <c r="K45" s="221"/>
      <c r="L45" s="222"/>
      <c r="M45" s="223"/>
      <c r="N45" s="224"/>
      <c r="O45" s="224"/>
      <c r="P45" s="225"/>
      <c r="Q45" s="222"/>
      <c r="R45" s="244"/>
      <c r="S45" s="245"/>
      <c r="T45" s="5"/>
      <c r="U45" s="5"/>
      <c r="V45" s="234"/>
      <c r="W45" s="5"/>
      <c r="X45" s="5"/>
      <c r="Y45" s="5"/>
      <c r="Z45" s="5"/>
    </row>
    <row r="46" spans="1:26" ht="14">
      <c r="A46" s="185">
        <v>39</v>
      </c>
      <c r="B46" s="186"/>
      <c r="C46" s="186"/>
      <c r="D46" s="186"/>
      <c r="E46" s="187"/>
      <c r="F46" s="188"/>
      <c r="G46" s="189"/>
      <c r="H46" s="190"/>
      <c r="I46" s="219"/>
      <c r="J46" s="220" t="str">
        <f t="shared" ca="1" si="0"/>
        <v/>
      </c>
      <c r="K46" s="221"/>
      <c r="L46" s="222"/>
      <c r="M46" s="223"/>
      <c r="N46" s="224"/>
      <c r="O46" s="224"/>
      <c r="P46" s="225"/>
      <c r="Q46" s="222"/>
      <c r="R46" s="244"/>
      <c r="S46" s="245"/>
      <c r="T46" s="5"/>
      <c r="U46" s="5"/>
      <c r="V46" s="234"/>
      <c r="W46" s="5"/>
      <c r="X46" s="5"/>
      <c r="Y46" s="5"/>
      <c r="Z46" s="5"/>
    </row>
    <row r="47" spans="1:26" ht="14">
      <c r="A47" s="191">
        <v>40</v>
      </c>
      <c r="B47" s="192"/>
      <c r="C47" s="192"/>
      <c r="D47" s="192"/>
      <c r="E47" s="193"/>
      <c r="F47" s="194"/>
      <c r="G47" s="195"/>
      <c r="H47" s="196"/>
      <c r="I47" s="226"/>
      <c r="J47" s="227" t="str">
        <f t="shared" ca="1" si="0"/>
        <v/>
      </c>
      <c r="K47" s="228"/>
      <c r="L47" s="229"/>
      <c r="M47" s="230"/>
      <c r="N47" s="231"/>
      <c r="O47" s="231"/>
      <c r="P47" s="232"/>
      <c r="Q47" s="229"/>
      <c r="R47" s="247"/>
      <c r="S47" s="248"/>
      <c r="T47" s="5"/>
      <c r="U47" s="5"/>
      <c r="V47" s="234"/>
      <c r="W47" s="5"/>
      <c r="X47" s="5"/>
      <c r="Y47" s="5"/>
      <c r="Z47" s="5"/>
    </row>
    <row r="48" spans="1:26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234"/>
      <c r="W48" s="5"/>
      <c r="X48" s="5"/>
      <c r="Y48" s="5"/>
      <c r="Z48" s="5"/>
    </row>
    <row r="49" spans="1:26" ht="14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233"/>
      <c r="T49" s="5"/>
      <c r="U49" s="5"/>
      <c r="V49" s="234"/>
      <c r="W49" s="5"/>
      <c r="X49" s="5"/>
      <c r="Y49" s="5"/>
      <c r="Z49" s="5"/>
    </row>
    <row r="50" spans="1:26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234"/>
      <c r="W50" s="5"/>
      <c r="X50" s="5"/>
      <c r="Y50" s="5"/>
      <c r="Z50" s="5"/>
    </row>
    <row r="51" spans="1:26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234"/>
      <c r="W51" s="5"/>
      <c r="X51" s="5"/>
      <c r="Y51" s="5"/>
      <c r="Z51" s="5"/>
    </row>
    <row r="52" spans="1:26" ht="4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249" t="s">
        <v>133</v>
      </c>
      <c r="W52" s="5"/>
      <c r="X52" s="5"/>
      <c r="Y52" s="5"/>
      <c r="Z52" s="5"/>
    </row>
    <row r="53" spans="1:26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</row>
    <row r="54" spans="1:26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</row>
    <row r="55" spans="1:26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234" t="s">
        <v>156</v>
      </c>
      <c r="W55" s="5"/>
      <c r="X55" s="5"/>
      <c r="Y55" s="5"/>
      <c r="Z55" s="5"/>
    </row>
    <row r="56" spans="1:2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234" t="s">
        <v>133</v>
      </c>
      <c r="W56" s="5"/>
      <c r="X56" s="5"/>
      <c r="Y56" s="5"/>
      <c r="Z56" s="5"/>
    </row>
    <row r="57" spans="1:26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234" t="s">
        <v>157</v>
      </c>
      <c r="W57" s="5"/>
      <c r="X57" s="5"/>
      <c r="Y57" s="5"/>
      <c r="Z57" s="5"/>
    </row>
    <row r="58" spans="1:26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234" t="s">
        <v>158</v>
      </c>
      <c r="W58" s="5"/>
      <c r="X58" s="5"/>
      <c r="Y58" s="5"/>
      <c r="Z58" s="5"/>
    </row>
    <row r="59" spans="1:26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234"/>
      <c r="W59" s="5"/>
      <c r="X59" s="5"/>
      <c r="Y59" s="5"/>
      <c r="Z59" s="5"/>
    </row>
    <row r="60" spans="1:26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234"/>
      <c r="W60" s="5"/>
      <c r="X60" s="5"/>
      <c r="Y60" s="5"/>
      <c r="Z60" s="5"/>
    </row>
    <row r="61" spans="1:26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234"/>
      <c r="W61" s="5"/>
      <c r="X61" s="5"/>
      <c r="Y61" s="5"/>
      <c r="Z61" s="5"/>
    </row>
    <row r="62" spans="1:26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234"/>
      <c r="W62" s="5"/>
      <c r="X62" s="5"/>
      <c r="Y62" s="5"/>
      <c r="Z62" s="5"/>
    </row>
    <row r="63" spans="1:26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234"/>
      <c r="W63" s="5"/>
      <c r="X63" s="5"/>
      <c r="Y63" s="5"/>
      <c r="Z63" s="5"/>
    </row>
    <row r="64" spans="1:26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234"/>
      <c r="W64" s="5"/>
      <c r="X64" s="5"/>
      <c r="Y64" s="5"/>
      <c r="Z64" s="5"/>
    </row>
    <row r="65" spans="1:26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234"/>
      <c r="W65" s="5"/>
      <c r="X65" s="5"/>
      <c r="Y65" s="5"/>
      <c r="Z65" s="5"/>
    </row>
    <row r="66" spans="1:2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234"/>
      <c r="W66" s="5"/>
      <c r="X66" s="5"/>
      <c r="Y66" s="5"/>
      <c r="Z66" s="5"/>
    </row>
    <row r="67" spans="1:26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234"/>
      <c r="W67" s="5"/>
      <c r="X67" s="5"/>
      <c r="Y67" s="5"/>
      <c r="Z67" s="5"/>
    </row>
    <row r="68" spans="1:26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234"/>
      <c r="W68" s="5"/>
      <c r="X68" s="5"/>
      <c r="Y68" s="5"/>
      <c r="Z68" s="5"/>
    </row>
    <row r="69" spans="1:26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234"/>
      <c r="W69" s="5"/>
      <c r="X69" s="5"/>
      <c r="Y69" s="5"/>
      <c r="Z69" s="5"/>
    </row>
    <row r="70" spans="1:26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34"/>
      <c r="W70" s="5"/>
      <c r="X70" s="5"/>
      <c r="Y70" s="5"/>
      <c r="Z70" s="5"/>
    </row>
    <row r="71" spans="1:26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34"/>
      <c r="W71" s="5"/>
      <c r="X71" s="5"/>
      <c r="Y71" s="5"/>
      <c r="Z71" s="5"/>
    </row>
    <row r="72" spans="1:26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234"/>
      <c r="W72" s="5"/>
      <c r="X72" s="5"/>
      <c r="Y72" s="5"/>
      <c r="Z72" s="5"/>
    </row>
    <row r="73" spans="1:26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234"/>
      <c r="W73" s="5"/>
      <c r="X73" s="5"/>
      <c r="Y73" s="5"/>
      <c r="Z73" s="5"/>
    </row>
    <row r="74" spans="1:26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234"/>
      <c r="W74" s="5"/>
      <c r="X74" s="5"/>
      <c r="Y74" s="5"/>
      <c r="Z74" s="5"/>
    </row>
    <row r="75" spans="1:26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234"/>
      <c r="W75" s="5"/>
      <c r="X75" s="5"/>
      <c r="Y75" s="5"/>
      <c r="Z75" s="5"/>
    </row>
    <row r="76" spans="1:2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234"/>
      <c r="W76" s="5"/>
      <c r="X76" s="5"/>
      <c r="Y76" s="5"/>
      <c r="Z76" s="5"/>
    </row>
    <row r="77" spans="1:26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234"/>
      <c r="W77" s="5"/>
      <c r="X77" s="5"/>
      <c r="Y77" s="5"/>
      <c r="Z77" s="5"/>
    </row>
    <row r="78" spans="1:26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234"/>
      <c r="W78" s="5"/>
      <c r="X78" s="5"/>
      <c r="Y78" s="5"/>
      <c r="Z78" s="5"/>
    </row>
    <row r="79" spans="1:26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234"/>
      <c r="W79" s="5"/>
      <c r="X79" s="5"/>
      <c r="Y79" s="5"/>
      <c r="Z79" s="5"/>
    </row>
    <row r="80" spans="1:26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234"/>
      <c r="W80" s="5"/>
      <c r="X80" s="5"/>
      <c r="Y80" s="5"/>
      <c r="Z80" s="5"/>
    </row>
    <row r="81" spans="1:26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234"/>
      <c r="W81" s="5"/>
      <c r="X81" s="5"/>
      <c r="Y81" s="5"/>
      <c r="Z81" s="5"/>
    </row>
    <row r="82" spans="1:26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234"/>
      <c r="W82" s="5"/>
      <c r="X82" s="5"/>
      <c r="Y82" s="5"/>
      <c r="Z82" s="5"/>
    </row>
    <row r="83" spans="1:2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234"/>
      <c r="W83" s="5"/>
      <c r="X83" s="5"/>
      <c r="Y83" s="5"/>
      <c r="Z83" s="5"/>
    </row>
    <row r="84" spans="1:26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234"/>
      <c r="W84" s="5"/>
      <c r="X84" s="5"/>
      <c r="Y84" s="5"/>
      <c r="Z84" s="5"/>
    </row>
    <row r="85" spans="1:26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234"/>
      <c r="W85" s="5"/>
      <c r="X85" s="5"/>
      <c r="Y85" s="5"/>
      <c r="Z85" s="5"/>
    </row>
    <row r="86" spans="1:2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234"/>
      <c r="W86" s="5"/>
      <c r="X86" s="5"/>
      <c r="Y86" s="5"/>
      <c r="Z86" s="5"/>
    </row>
    <row r="87" spans="1:26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234"/>
      <c r="W87" s="5"/>
      <c r="X87" s="5"/>
      <c r="Y87" s="5"/>
      <c r="Z87" s="5"/>
    </row>
    <row r="88" spans="1:2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234"/>
      <c r="W88" s="5"/>
      <c r="X88" s="5"/>
      <c r="Y88" s="5"/>
      <c r="Z88" s="5"/>
    </row>
    <row r="89" spans="1:26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234"/>
      <c r="W89" s="5"/>
      <c r="X89" s="5"/>
      <c r="Y89" s="5"/>
      <c r="Z89" s="5"/>
    </row>
    <row r="90" spans="1:26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234"/>
      <c r="W90" s="5"/>
      <c r="X90" s="5"/>
      <c r="Y90" s="5"/>
      <c r="Z90" s="5"/>
    </row>
    <row r="91" spans="1:26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234"/>
      <c r="W91" s="5"/>
      <c r="X91" s="5"/>
      <c r="Y91" s="5"/>
      <c r="Z91" s="5"/>
    </row>
    <row r="92" spans="1:26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234"/>
      <c r="W92" s="5"/>
      <c r="X92" s="5"/>
      <c r="Y92" s="5"/>
      <c r="Z92" s="5"/>
    </row>
    <row r="93" spans="1:26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234"/>
      <c r="W93" s="5"/>
      <c r="X93" s="5"/>
      <c r="Y93" s="5"/>
      <c r="Z93" s="5"/>
    </row>
    <row r="94" spans="1:26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234"/>
      <c r="W94" s="5"/>
      <c r="X94" s="5"/>
      <c r="Y94" s="5"/>
      <c r="Z94" s="5"/>
    </row>
    <row r="95" spans="1:26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234"/>
      <c r="W95" s="5"/>
      <c r="X95" s="5"/>
      <c r="Y95" s="5"/>
      <c r="Z95" s="5"/>
    </row>
    <row r="96" spans="1:2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234"/>
      <c r="W96" s="5"/>
      <c r="X96" s="5"/>
      <c r="Y96" s="5"/>
      <c r="Z96" s="5"/>
    </row>
    <row r="97" spans="1:26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234"/>
      <c r="W97" s="5"/>
      <c r="X97" s="5"/>
      <c r="Y97" s="5"/>
      <c r="Z97" s="5"/>
    </row>
    <row r="98" spans="1:2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234"/>
      <c r="W98" s="5"/>
      <c r="X98" s="5"/>
      <c r="Y98" s="5"/>
      <c r="Z98" s="5"/>
    </row>
    <row r="99" spans="1:2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234"/>
      <c r="W99" s="5"/>
      <c r="X99" s="5"/>
      <c r="Y99" s="5"/>
      <c r="Z99" s="5"/>
    </row>
    <row r="100" spans="1:2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234"/>
      <c r="W100" s="5"/>
      <c r="X100" s="5"/>
      <c r="Y100" s="5"/>
      <c r="Z100" s="5"/>
    </row>
    <row r="101" spans="1:2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234"/>
      <c r="W101" s="5"/>
      <c r="X101" s="5"/>
      <c r="Y101" s="5"/>
      <c r="Z101" s="5"/>
    </row>
    <row r="102" spans="1:2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234"/>
      <c r="W102" s="5"/>
      <c r="X102" s="5"/>
      <c r="Y102" s="5"/>
      <c r="Z102" s="5"/>
    </row>
    <row r="103" spans="1:2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234"/>
      <c r="W103" s="5"/>
      <c r="X103" s="5"/>
      <c r="Y103" s="5"/>
      <c r="Z103" s="5"/>
    </row>
    <row r="104" spans="1:2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234"/>
      <c r="W104" s="5"/>
      <c r="X104" s="5"/>
      <c r="Y104" s="5"/>
      <c r="Z104" s="5"/>
    </row>
    <row r="105" spans="1:2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234"/>
      <c r="W105" s="5"/>
      <c r="X105" s="5"/>
      <c r="Y105" s="5"/>
      <c r="Z105" s="5"/>
    </row>
    <row r="106" spans="1:2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234"/>
      <c r="W106" s="5"/>
      <c r="X106" s="5"/>
      <c r="Y106" s="5"/>
      <c r="Z106" s="5"/>
    </row>
    <row r="107" spans="1:2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234"/>
      <c r="W107" s="5"/>
      <c r="X107" s="5"/>
      <c r="Y107" s="5"/>
      <c r="Z107" s="5"/>
    </row>
    <row r="108" spans="1:2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234"/>
      <c r="W108" s="5"/>
      <c r="X108" s="5"/>
      <c r="Y108" s="5"/>
      <c r="Z108" s="5"/>
    </row>
    <row r="109" spans="1:2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234"/>
      <c r="W109" s="5"/>
      <c r="X109" s="5"/>
      <c r="Y109" s="5"/>
      <c r="Z109" s="5"/>
    </row>
    <row r="110" spans="1:2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234"/>
      <c r="W110" s="5"/>
      <c r="X110" s="5"/>
      <c r="Y110" s="5"/>
      <c r="Z110" s="5"/>
    </row>
    <row r="111" spans="1:2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234"/>
      <c r="W111" s="5"/>
      <c r="X111" s="5"/>
      <c r="Y111" s="5"/>
      <c r="Z111" s="5"/>
    </row>
    <row r="112" spans="1:2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234"/>
      <c r="W112" s="5"/>
      <c r="X112" s="5"/>
      <c r="Y112" s="5"/>
      <c r="Z112" s="5"/>
    </row>
    <row r="113" spans="1:2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234"/>
      <c r="W113" s="5"/>
      <c r="X113" s="5"/>
      <c r="Y113" s="5"/>
      <c r="Z113" s="5"/>
    </row>
    <row r="114" spans="1:2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234"/>
      <c r="W114" s="5"/>
      <c r="X114" s="5"/>
      <c r="Y114" s="5"/>
      <c r="Z114" s="5"/>
    </row>
    <row r="115" spans="1:2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234"/>
      <c r="W115" s="5"/>
      <c r="X115" s="5"/>
      <c r="Y115" s="5"/>
      <c r="Z115" s="5"/>
    </row>
    <row r="116" spans="1:2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234"/>
      <c r="W116" s="5"/>
      <c r="X116" s="5"/>
      <c r="Y116" s="5"/>
      <c r="Z116" s="5"/>
    </row>
    <row r="117" spans="1:2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234"/>
      <c r="W117" s="5"/>
      <c r="X117" s="5"/>
      <c r="Y117" s="5"/>
      <c r="Z117" s="5"/>
    </row>
    <row r="118" spans="1:2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234"/>
      <c r="W118" s="5"/>
      <c r="X118" s="5"/>
      <c r="Y118" s="5"/>
      <c r="Z118" s="5"/>
    </row>
    <row r="119" spans="1:2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234"/>
      <c r="W119" s="5"/>
      <c r="X119" s="5"/>
      <c r="Y119" s="5"/>
      <c r="Z119" s="5"/>
    </row>
    <row r="120" spans="1:2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234"/>
      <c r="W120" s="5"/>
      <c r="X120" s="5"/>
      <c r="Y120" s="5"/>
      <c r="Z120" s="5"/>
    </row>
    <row r="121" spans="1:2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234"/>
      <c r="W121" s="5"/>
      <c r="X121" s="5"/>
      <c r="Y121" s="5"/>
      <c r="Z121" s="5"/>
    </row>
    <row r="122" spans="1:2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234"/>
      <c r="W122" s="5"/>
      <c r="X122" s="5"/>
      <c r="Y122" s="5"/>
      <c r="Z122" s="5"/>
    </row>
    <row r="123" spans="1:2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234"/>
      <c r="W123" s="5"/>
      <c r="X123" s="5"/>
      <c r="Y123" s="5"/>
      <c r="Z123" s="5"/>
    </row>
    <row r="124" spans="1:2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234"/>
      <c r="W124" s="5"/>
      <c r="X124" s="5"/>
      <c r="Y124" s="5"/>
      <c r="Z124" s="5"/>
    </row>
    <row r="125" spans="1:2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234"/>
      <c r="W125" s="5"/>
      <c r="X125" s="5"/>
      <c r="Y125" s="5"/>
      <c r="Z125" s="5"/>
    </row>
    <row r="126" spans="1: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234"/>
      <c r="W126" s="5"/>
      <c r="X126" s="5"/>
      <c r="Y126" s="5"/>
      <c r="Z126" s="5"/>
    </row>
    <row r="127" spans="1:2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234"/>
      <c r="W127" s="5"/>
      <c r="X127" s="5"/>
      <c r="Y127" s="5"/>
      <c r="Z127" s="5"/>
    </row>
    <row r="128" spans="1:2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234"/>
      <c r="W128" s="5"/>
      <c r="X128" s="5"/>
      <c r="Y128" s="5"/>
      <c r="Z128" s="5"/>
    </row>
    <row r="129" spans="1:2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234"/>
      <c r="W129" s="5"/>
      <c r="X129" s="5"/>
      <c r="Y129" s="5"/>
      <c r="Z129" s="5"/>
    </row>
    <row r="130" spans="1:2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234"/>
      <c r="W130" s="5"/>
      <c r="X130" s="5"/>
      <c r="Y130" s="5"/>
      <c r="Z130" s="5"/>
    </row>
    <row r="131" spans="1:2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234"/>
      <c r="W131" s="5"/>
      <c r="X131" s="5"/>
      <c r="Y131" s="5"/>
      <c r="Z131" s="5"/>
    </row>
    <row r="132" spans="1:2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234"/>
      <c r="W132" s="5"/>
      <c r="X132" s="5"/>
      <c r="Y132" s="5"/>
      <c r="Z132" s="5"/>
    </row>
    <row r="133" spans="1:2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234"/>
      <c r="W133" s="5"/>
      <c r="X133" s="5"/>
      <c r="Y133" s="5"/>
      <c r="Z133" s="5"/>
    </row>
    <row r="134" spans="1:2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234"/>
      <c r="W134" s="5"/>
      <c r="X134" s="5"/>
      <c r="Y134" s="5"/>
      <c r="Z134" s="5"/>
    </row>
    <row r="135" spans="1:2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234"/>
      <c r="W135" s="5"/>
      <c r="X135" s="5"/>
      <c r="Y135" s="5"/>
      <c r="Z135" s="5"/>
    </row>
    <row r="136" spans="1:2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234"/>
      <c r="W136" s="5"/>
      <c r="X136" s="5"/>
      <c r="Y136" s="5"/>
      <c r="Z136" s="5"/>
    </row>
    <row r="137" spans="1:2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234"/>
      <c r="W137" s="5"/>
      <c r="X137" s="5"/>
      <c r="Y137" s="5"/>
      <c r="Z137" s="5"/>
    </row>
    <row r="138" spans="1:2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234"/>
      <c r="W138" s="5"/>
      <c r="X138" s="5"/>
      <c r="Y138" s="5"/>
      <c r="Z138" s="5"/>
    </row>
    <row r="139" spans="1:2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234"/>
      <c r="W139" s="5"/>
      <c r="X139" s="5"/>
      <c r="Y139" s="5"/>
      <c r="Z139" s="5"/>
    </row>
    <row r="140" spans="1:2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234"/>
      <c r="W140" s="5"/>
      <c r="X140" s="5"/>
      <c r="Y140" s="5"/>
      <c r="Z140" s="5"/>
    </row>
    <row r="141" spans="1:2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234"/>
      <c r="W141" s="5"/>
      <c r="X141" s="5"/>
      <c r="Y141" s="5"/>
      <c r="Z141" s="5"/>
    </row>
    <row r="142" spans="1:2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234"/>
      <c r="W142" s="5"/>
      <c r="X142" s="5"/>
      <c r="Y142" s="5"/>
      <c r="Z142" s="5"/>
    </row>
    <row r="143" spans="1:2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234"/>
      <c r="W143" s="5"/>
      <c r="X143" s="5"/>
      <c r="Y143" s="5"/>
      <c r="Z143" s="5"/>
    </row>
    <row r="144" spans="1:2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234"/>
      <c r="W144" s="5"/>
      <c r="X144" s="5"/>
      <c r="Y144" s="5"/>
      <c r="Z144" s="5"/>
    </row>
    <row r="145" spans="1:2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234"/>
      <c r="W145" s="5"/>
      <c r="X145" s="5"/>
      <c r="Y145" s="5"/>
      <c r="Z145" s="5"/>
    </row>
    <row r="146" spans="1:2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234"/>
      <c r="W146" s="5"/>
      <c r="X146" s="5"/>
      <c r="Y146" s="5"/>
      <c r="Z146" s="5"/>
    </row>
    <row r="147" spans="1:2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234"/>
      <c r="W147" s="5"/>
      <c r="X147" s="5"/>
      <c r="Y147" s="5"/>
      <c r="Z147" s="5"/>
    </row>
    <row r="148" spans="1:2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234"/>
      <c r="W148" s="5"/>
      <c r="X148" s="5"/>
      <c r="Y148" s="5"/>
      <c r="Z148" s="5"/>
    </row>
    <row r="149" spans="1:2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234"/>
      <c r="W149" s="5"/>
      <c r="X149" s="5"/>
      <c r="Y149" s="5"/>
      <c r="Z149" s="5"/>
    </row>
    <row r="150" spans="1:2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234"/>
      <c r="W150" s="5"/>
      <c r="X150" s="5"/>
      <c r="Y150" s="5"/>
      <c r="Z150" s="5"/>
    </row>
    <row r="151" spans="1:2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234"/>
      <c r="W151" s="5"/>
      <c r="X151" s="5"/>
      <c r="Y151" s="5"/>
      <c r="Z151" s="5"/>
    </row>
    <row r="152" spans="1:2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234"/>
      <c r="W152" s="5"/>
      <c r="X152" s="5"/>
      <c r="Y152" s="5"/>
      <c r="Z152" s="5"/>
    </row>
    <row r="153" spans="1:2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234"/>
      <c r="W153" s="5"/>
      <c r="X153" s="5"/>
      <c r="Y153" s="5"/>
      <c r="Z153" s="5"/>
    </row>
    <row r="154" spans="1:2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234"/>
      <c r="W154" s="5"/>
      <c r="X154" s="5"/>
      <c r="Y154" s="5"/>
      <c r="Z154" s="5"/>
    </row>
    <row r="155" spans="1:2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234"/>
      <c r="W155" s="5"/>
      <c r="X155" s="5"/>
      <c r="Y155" s="5"/>
      <c r="Z155" s="5"/>
    </row>
    <row r="156" spans="1:2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234"/>
      <c r="W156" s="5"/>
      <c r="X156" s="5"/>
      <c r="Y156" s="5"/>
      <c r="Z156" s="5"/>
    </row>
    <row r="157" spans="1:2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234"/>
      <c r="W157" s="5"/>
      <c r="X157" s="5"/>
      <c r="Y157" s="5"/>
      <c r="Z157" s="5"/>
    </row>
    <row r="158" spans="1:2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234"/>
      <c r="W158" s="5"/>
      <c r="X158" s="5"/>
      <c r="Y158" s="5"/>
      <c r="Z158" s="5"/>
    </row>
    <row r="159" spans="1:2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234"/>
      <c r="W159" s="5"/>
      <c r="X159" s="5"/>
      <c r="Y159" s="5"/>
      <c r="Z159" s="5"/>
    </row>
    <row r="160" spans="1:2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234"/>
      <c r="W160" s="5"/>
      <c r="X160" s="5"/>
      <c r="Y160" s="5"/>
      <c r="Z160" s="5"/>
    </row>
    <row r="161" spans="1:2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234"/>
      <c r="W161" s="5"/>
      <c r="X161" s="5"/>
      <c r="Y161" s="5"/>
      <c r="Z161" s="5"/>
    </row>
    <row r="162" spans="1:2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234"/>
      <c r="W162" s="5"/>
      <c r="X162" s="5"/>
      <c r="Y162" s="5"/>
      <c r="Z162" s="5"/>
    </row>
    <row r="163" spans="1:2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234"/>
      <c r="W163" s="5"/>
      <c r="X163" s="5"/>
      <c r="Y163" s="5"/>
      <c r="Z163" s="5"/>
    </row>
    <row r="164" spans="1:2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234"/>
      <c r="W164" s="5"/>
      <c r="X164" s="5"/>
      <c r="Y164" s="5"/>
      <c r="Z164" s="5"/>
    </row>
    <row r="165" spans="1:2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234"/>
      <c r="W165" s="5"/>
      <c r="X165" s="5"/>
      <c r="Y165" s="5"/>
      <c r="Z165" s="5"/>
    </row>
    <row r="166" spans="1:2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234"/>
      <c r="W166" s="5"/>
      <c r="X166" s="5"/>
      <c r="Y166" s="5"/>
      <c r="Z166" s="5"/>
    </row>
    <row r="167" spans="1:2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234"/>
      <c r="W167" s="5"/>
      <c r="X167" s="5"/>
      <c r="Y167" s="5"/>
      <c r="Z167" s="5"/>
    </row>
    <row r="168" spans="1:2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234"/>
      <c r="W168" s="5"/>
      <c r="X168" s="5"/>
      <c r="Y168" s="5"/>
      <c r="Z168" s="5"/>
    </row>
    <row r="169" spans="1:2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234"/>
      <c r="W169" s="5"/>
      <c r="X169" s="5"/>
      <c r="Y169" s="5"/>
      <c r="Z169" s="5"/>
    </row>
    <row r="170" spans="1:2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234"/>
      <c r="W170" s="5"/>
      <c r="X170" s="5"/>
      <c r="Y170" s="5"/>
      <c r="Z170" s="5"/>
    </row>
    <row r="171" spans="1:2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234"/>
      <c r="W171" s="5"/>
      <c r="X171" s="5"/>
      <c r="Y171" s="5"/>
      <c r="Z171" s="5"/>
    </row>
    <row r="172" spans="1:2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234"/>
      <c r="W172" s="5"/>
      <c r="X172" s="5"/>
      <c r="Y172" s="5"/>
      <c r="Z172" s="5"/>
    </row>
    <row r="173" spans="1:2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234"/>
      <c r="W173" s="5"/>
      <c r="X173" s="5"/>
      <c r="Y173" s="5"/>
      <c r="Z173" s="5"/>
    </row>
    <row r="174" spans="1:2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234"/>
      <c r="W174" s="5"/>
      <c r="X174" s="5"/>
      <c r="Y174" s="5"/>
      <c r="Z174" s="5"/>
    </row>
    <row r="175" spans="1:2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234"/>
      <c r="W175" s="5"/>
      <c r="X175" s="5"/>
      <c r="Y175" s="5"/>
      <c r="Z175" s="5"/>
    </row>
    <row r="176" spans="1:2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234"/>
      <c r="W176" s="5"/>
      <c r="X176" s="5"/>
      <c r="Y176" s="5"/>
      <c r="Z176" s="5"/>
    </row>
    <row r="177" spans="1:2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234"/>
      <c r="W177" s="5"/>
      <c r="X177" s="5"/>
      <c r="Y177" s="5"/>
      <c r="Z177" s="5"/>
    </row>
    <row r="178" spans="1:2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234"/>
      <c r="W178" s="5"/>
      <c r="X178" s="5"/>
      <c r="Y178" s="5"/>
      <c r="Z178" s="5"/>
    </row>
    <row r="179" spans="1:2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234"/>
      <c r="W179" s="5"/>
      <c r="X179" s="5"/>
      <c r="Y179" s="5"/>
      <c r="Z179" s="5"/>
    </row>
    <row r="180" spans="1:2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234"/>
      <c r="W180" s="5"/>
      <c r="X180" s="5"/>
      <c r="Y180" s="5"/>
      <c r="Z180" s="5"/>
    </row>
    <row r="181" spans="1:2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234"/>
      <c r="W181" s="5"/>
      <c r="X181" s="5"/>
      <c r="Y181" s="5"/>
      <c r="Z181" s="5"/>
    </row>
    <row r="182" spans="1:2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234"/>
      <c r="W182" s="5"/>
      <c r="X182" s="5"/>
      <c r="Y182" s="5"/>
      <c r="Z182" s="5"/>
    </row>
    <row r="183" spans="1:2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234"/>
      <c r="W183" s="5"/>
      <c r="X183" s="5"/>
      <c r="Y183" s="5"/>
      <c r="Z183" s="5"/>
    </row>
    <row r="184" spans="1:2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234"/>
      <c r="W184" s="5"/>
      <c r="X184" s="5"/>
      <c r="Y184" s="5"/>
      <c r="Z184" s="5"/>
    </row>
    <row r="185" spans="1:2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234"/>
      <c r="W185" s="5"/>
      <c r="X185" s="5"/>
      <c r="Y185" s="5"/>
      <c r="Z185" s="5"/>
    </row>
    <row r="186" spans="1:2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234"/>
      <c r="W186" s="5"/>
      <c r="X186" s="5"/>
      <c r="Y186" s="5"/>
      <c r="Z186" s="5"/>
    </row>
    <row r="187" spans="1:2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234"/>
      <c r="W187" s="5"/>
      <c r="X187" s="5"/>
      <c r="Y187" s="5"/>
      <c r="Z187" s="5"/>
    </row>
    <row r="188" spans="1:2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234"/>
      <c r="W188" s="5"/>
      <c r="X188" s="5"/>
      <c r="Y188" s="5"/>
      <c r="Z188" s="5"/>
    </row>
    <row r="189" spans="1:2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234"/>
      <c r="W189" s="5"/>
      <c r="X189" s="5"/>
      <c r="Y189" s="5"/>
      <c r="Z189" s="5"/>
    </row>
    <row r="190" spans="1:2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234"/>
      <c r="W190" s="5"/>
      <c r="X190" s="5"/>
      <c r="Y190" s="5"/>
      <c r="Z190" s="5"/>
    </row>
    <row r="191" spans="1:2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234"/>
      <c r="W191" s="5"/>
      <c r="X191" s="5"/>
      <c r="Y191" s="5"/>
      <c r="Z191" s="5"/>
    </row>
    <row r="192" spans="1:2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234"/>
      <c r="W192" s="5"/>
      <c r="X192" s="5"/>
      <c r="Y192" s="5"/>
      <c r="Z192" s="5"/>
    </row>
    <row r="193" spans="1:2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234"/>
      <c r="W193" s="5"/>
      <c r="X193" s="5"/>
      <c r="Y193" s="5"/>
      <c r="Z193" s="5"/>
    </row>
    <row r="194" spans="1:2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234"/>
      <c r="W194" s="5"/>
      <c r="X194" s="5"/>
      <c r="Y194" s="5"/>
      <c r="Z194" s="5"/>
    </row>
    <row r="195" spans="1:2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234"/>
      <c r="W195" s="5"/>
      <c r="X195" s="5"/>
      <c r="Y195" s="5"/>
      <c r="Z195" s="5"/>
    </row>
    <row r="196" spans="1:2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234"/>
      <c r="W196" s="5"/>
      <c r="X196" s="5"/>
      <c r="Y196" s="5"/>
      <c r="Z196" s="5"/>
    </row>
    <row r="197" spans="1:2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234"/>
      <c r="W197" s="5"/>
      <c r="X197" s="5"/>
      <c r="Y197" s="5"/>
      <c r="Z197" s="5"/>
    </row>
    <row r="198" spans="1:2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234"/>
      <c r="W198" s="5"/>
      <c r="X198" s="5"/>
      <c r="Y198" s="5"/>
      <c r="Z198" s="5"/>
    </row>
    <row r="199" spans="1:2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234"/>
      <c r="W199" s="5"/>
      <c r="X199" s="5"/>
      <c r="Y199" s="5"/>
      <c r="Z199" s="5"/>
    </row>
    <row r="200" spans="1:2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234"/>
      <c r="W200" s="5"/>
      <c r="X200" s="5"/>
      <c r="Y200" s="5"/>
      <c r="Z200" s="5"/>
    </row>
    <row r="201" spans="1:2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234"/>
      <c r="W201" s="5"/>
      <c r="X201" s="5"/>
      <c r="Y201" s="5"/>
      <c r="Z201" s="5"/>
    </row>
    <row r="202" spans="1:2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234"/>
      <c r="W202" s="5"/>
      <c r="X202" s="5"/>
      <c r="Y202" s="5"/>
      <c r="Z202" s="5"/>
    </row>
    <row r="203" spans="1:2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234"/>
      <c r="W203" s="5"/>
      <c r="X203" s="5"/>
      <c r="Y203" s="5"/>
      <c r="Z203" s="5"/>
    </row>
    <row r="204" spans="1:2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234"/>
      <c r="W204" s="5"/>
      <c r="X204" s="5"/>
      <c r="Y204" s="5"/>
      <c r="Z204" s="5"/>
    </row>
    <row r="205" spans="1:2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234"/>
      <c r="W205" s="5"/>
      <c r="X205" s="5"/>
      <c r="Y205" s="5"/>
      <c r="Z205" s="5"/>
    </row>
    <row r="206" spans="1:2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234"/>
      <c r="W206" s="5"/>
      <c r="X206" s="5"/>
      <c r="Y206" s="5"/>
      <c r="Z206" s="5"/>
    </row>
    <row r="207" spans="1:2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234"/>
      <c r="W207" s="5"/>
      <c r="X207" s="5"/>
      <c r="Y207" s="5"/>
      <c r="Z207" s="5"/>
    </row>
    <row r="208" spans="1:2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234"/>
      <c r="W208" s="5"/>
      <c r="X208" s="5"/>
      <c r="Y208" s="5"/>
      <c r="Z208" s="5"/>
    </row>
    <row r="209" spans="1:2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234"/>
      <c r="W209" s="5"/>
      <c r="X209" s="5"/>
      <c r="Y209" s="5"/>
      <c r="Z209" s="5"/>
    </row>
    <row r="210" spans="1:2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234"/>
      <c r="W210" s="5"/>
      <c r="X210" s="5"/>
      <c r="Y210" s="5"/>
      <c r="Z210" s="5"/>
    </row>
    <row r="211" spans="1:2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234"/>
      <c r="W211" s="5"/>
      <c r="X211" s="5"/>
      <c r="Y211" s="5"/>
      <c r="Z211" s="5"/>
    </row>
    <row r="212" spans="1:2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234"/>
      <c r="W212" s="5"/>
      <c r="X212" s="5"/>
      <c r="Y212" s="5"/>
      <c r="Z212" s="5"/>
    </row>
    <row r="213" spans="1:2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234"/>
      <c r="W213" s="5"/>
      <c r="X213" s="5"/>
      <c r="Y213" s="5"/>
      <c r="Z213" s="5"/>
    </row>
    <row r="214" spans="1:2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234"/>
      <c r="W214" s="5"/>
      <c r="X214" s="5"/>
      <c r="Y214" s="5"/>
      <c r="Z214" s="5"/>
    </row>
    <row r="215" spans="1:2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234"/>
      <c r="W215" s="5"/>
      <c r="X215" s="5"/>
      <c r="Y215" s="5"/>
      <c r="Z215" s="5"/>
    </row>
    <row r="216" spans="1:2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234"/>
      <c r="W216" s="5"/>
      <c r="X216" s="5"/>
      <c r="Y216" s="5"/>
      <c r="Z216" s="5"/>
    </row>
    <row r="217" spans="1:2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234"/>
      <c r="W217" s="5"/>
      <c r="X217" s="5"/>
      <c r="Y217" s="5"/>
      <c r="Z217" s="5"/>
    </row>
    <row r="218" spans="1:2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234"/>
      <c r="W218" s="5"/>
      <c r="X218" s="5"/>
      <c r="Y218" s="5"/>
      <c r="Z218" s="5"/>
    </row>
    <row r="219" spans="1:2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234"/>
      <c r="W219" s="5"/>
      <c r="X219" s="5"/>
      <c r="Y219" s="5"/>
      <c r="Z219" s="5"/>
    </row>
    <row r="220" spans="1:2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234"/>
      <c r="W220" s="5"/>
      <c r="X220" s="5"/>
      <c r="Y220" s="5"/>
      <c r="Z220" s="5"/>
    </row>
    <row r="221" spans="1:2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234"/>
      <c r="W221" s="5"/>
      <c r="X221" s="5"/>
      <c r="Y221" s="5"/>
      <c r="Z221" s="5"/>
    </row>
    <row r="222" spans="1:2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234"/>
      <c r="W222" s="5"/>
      <c r="X222" s="5"/>
      <c r="Y222" s="5"/>
      <c r="Z222" s="5"/>
    </row>
    <row r="223" spans="1:2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234"/>
      <c r="W223" s="5"/>
      <c r="X223" s="5"/>
      <c r="Y223" s="5"/>
      <c r="Z223" s="5"/>
    </row>
    <row r="224" spans="1:2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234"/>
      <c r="W224" s="5"/>
      <c r="X224" s="5"/>
      <c r="Y224" s="5"/>
      <c r="Z224" s="5"/>
    </row>
    <row r="225" spans="1:2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234"/>
      <c r="W225" s="5"/>
      <c r="X225" s="5"/>
      <c r="Y225" s="5"/>
      <c r="Z225" s="5"/>
    </row>
    <row r="226" spans="1: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234"/>
      <c r="W226" s="5"/>
      <c r="X226" s="5"/>
      <c r="Y226" s="5"/>
      <c r="Z226" s="5"/>
    </row>
    <row r="227" spans="1:2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234"/>
      <c r="W227" s="5"/>
      <c r="X227" s="5"/>
      <c r="Y227" s="5"/>
      <c r="Z227" s="5"/>
    </row>
    <row r="228" spans="1:2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234"/>
      <c r="W228" s="5"/>
      <c r="X228" s="5"/>
      <c r="Y228" s="5"/>
      <c r="Z228" s="5"/>
    </row>
    <row r="229" spans="1:2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234"/>
      <c r="W229" s="5"/>
      <c r="X229" s="5"/>
      <c r="Y229" s="5"/>
      <c r="Z229" s="5"/>
    </row>
    <row r="230" spans="1:2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234"/>
      <c r="W230" s="5"/>
      <c r="X230" s="5"/>
      <c r="Y230" s="5"/>
      <c r="Z230" s="5"/>
    </row>
    <row r="231" spans="1:2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234"/>
      <c r="W231" s="5"/>
      <c r="X231" s="5"/>
      <c r="Y231" s="5"/>
      <c r="Z231" s="5"/>
    </row>
    <row r="232" spans="1:2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234"/>
      <c r="W232" s="5"/>
      <c r="X232" s="5"/>
      <c r="Y232" s="5"/>
      <c r="Z232" s="5"/>
    </row>
    <row r="233" spans="1:2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234"/>
      <c r="W233" s="5"/>
      <c r="X233" s="5"/>
      <c r="Y233" s="5"/>
      <c r="Z233" s="5"/>
    </row>
    <row r="234" spans="1:2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234"/>
      <c r="W234" s="5"/>
      <c r="X234" s="5"/>
      <c r="Y234" s="5"/>
      <c r="Z234" s="5"/>
    </row>
    <row r="235" spans="1:2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234"/>
      <c r="W235" s="5"/>
      <c r="X235" s="5"/>
      <c r="Y235" s="5"/>
      <c r="Z235" s="5"/>
    </row>
    <row r="236" spans="1:2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234"/>
      <c r="W236" s="5"/>
      <c r="X236" s="5"/>
      <c r="Y236" s="5"/>
      <c r="Z236" s="5"/>
    </row>
    <row r="237" spans="1:2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234"/>
      <c r="W237" s="5"/>
      <c r="X237" s="5"/>
      <c r="Y237" s="5"/>
      <c r="Z237" s="5"/>
    </row>
    <row r="238" spans="1:2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234"/>
      <c r="W238" s="5"/>
      <c r="X238" s="5"/>
      <c r="Y238" s="5"/>
      <c r="Z238" s="5"/>
    </row>
    <row r="239" spans="1:2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234"/>
      <c r="W239" s="5"/>
      <c r="X239" s="5"/>
      <c r="Y239" s="5"/>
      <c r="Z239" s="5"/>
    </row>
    <row r="240" spans="1:2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234"/>
      <c r="W240" s="5"/>
      <c r="X240" s="5"/>
      <c r="Y240" s="5"/>
      <c r="Z240" s="5"/>
    </row>
    <row r="241" spans="1:2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234"/>
      <c r="W241" s="5"/>
      <c r="X241" s="5"/>
      <c r="Y241" s="5"/>
      <c r="Z241" s="5"/>
    </row>
    <row r="242" spans="1:2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234"/>
      <c r="W242" s="5"/>
      <c r="X242" s="5"/>
      <c r="Y242" s="5"/>
      <c r="Z242" s="5"/>
    </row>
    <row r="243" spans="1:2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234"/>
      <c r="W243" s="5"/>
      <c r="X243" s="5"/>
      <c r="Y243" s="5"/>
      <c r="Z243" s="5"/>
    </row>
    <row r="244" spans="1:2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234"/>
      <c r="W244" s="5"/>
      <c r="X244" s="5"/>
      <c r="Y244" s="5"/>
      <c r="Z244" s="5"/>
    </row>
    <row r="245" spans="1:2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234"/>
      <c r="W245" s="5"/>
      <c r="X245" s="5"/>
      <c r="Y245" s="5"/>
      <c r="Z245" s="5"/>
    </row>
    <row r="246" spans="1:2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234"/>
      <c r="W246" s="5"/>
      <c r="X246" s="5"/>
      <c r="Y246" s="5"/>
      <c r="Z246" s="5"/>
    </row>
    <row r="247" spans="1:2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234"/>
      <c r="W247" s="5"/>
      <c r="X247" s="5"/>
      <c r="Y247" s="5"/>
      <c r="Z247" s="5"/>
    </row>
    <row r="248" spans="1:2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234"/>
      <c r="W248" s="5"/>
      <c r="X248" s="5"/>
      <c r="Y248" s="5"/>
      <c r="Z248" s="5"/>
    </row>
    <row r="249" spans="1:2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234"/>
      <c r="W249" s="5"/>
      <c r="X249" s="5"/>
      <c r="Y249" s="5"/>
      <c r="Z249" s="5"/>
    </row>
    <row r="250" spans="1:2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234"/>
      <c r="W250" s="5"/>
      <c r="X250" s="5"/>
      <c r="Y250" s="5"/>
      <c r="Z250" s="5"/>
    </row>
    <row r="251" spans="1:2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234"/>
      <c r="W251" s="5"/>
      <c r="X251" s="5"/>
      <c r="Y251" s="5"/>
      <c r="Z251" s="5"/>
    </row>
    <row r="252" spans="1:2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234"/>
      <c r="W252" s="5"/>
      <c r="X252" s="5"/>
      <c r="Y252" s="5"/>
      <c r="Z252" s="5"/>
    </row>
    <row r="253" spans="1:2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234"/>
      <c r="W253" s="5"/>
      <c r="X253" s="5"/>
      <c r="Y253" s="5"/>
      <c r="Z253" s="5"/>
    </row>
    <row r="254" spans="1:2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234"/>
      <c r="W254" s="5"/>
      <c r="X254" s="5"/>
      <c r="Y254" s="5"/>
      <c r="Z254" s="5"/>
    </row>
    <row r="255" spans="1:2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234"/>
      <c r="W255" s="5"/>
      <c r="X255" s="5"/>
      <c r="Y255" s="5"/>
      <c r="Z255" s="5"/>
    </row>
    <row r="256" spans="1:2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234"/>
      <c r="W256" s="5"/>
      <c r="X256" s="5"/>
      <c r="Y256" s="5"/>
      <c r="Z256" s="5"/>
    </row>
    <row r="257" spans="1:2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234"/>
      <c r="W257" s="5"/>
      <c r="X257" s="5"/>
      <c r="Y257" s="5"/>
      <c r="Z257" s="5"/>
    </row>
    <row r="258" spans="1:2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234"/>
      <c r="W258" s="5"/>
      <c r="X258" s="5"/>
      <c r="Y258" s="5"/>
      <c r="Z258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AI42" sqref="AI42"/>
    </sheetView>
  </sheetViews>
  <sheetFormatPr baseColWidth="10" defaultColWidth="14.5" defaultRowHeight="15" customHeight="1"/>
  <cols>
    <col min="1" max="1" width="3.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398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162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14" customHeight="1">
      <c r="A8" s="113">
        <v>1</v>
      </c>
      <c r="B8" s="410" t="str">
        <f>PROPER(IF(ISBLANK('FIL1'!D8),"",CONCATENATE('FIL1'!B8," ",'FIL1'!C8," ",'FIL1'!D8)))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14" customHeight="1">
      <c r="A9" s="113">
        <v>2</v>
      </c>
      <c r="B9" s="410" t="str">
        <f>PROPER(IF(ISBLANK('FIL1'!D9),"",CONCATENATE('FIL1'!B9," ",'FIL1'!C9," ",'FIL1'!D9)))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146"/>
      <c r="AI9" s="146"/>
      <c r="AJ9" s="5"/>
      <c r="AK9" s="5"/>
      <c r="AL9" s="5"/>
    </row>
    <row r="10" spans="1:38" ht="14" customHeight="1">
      <c r="A10" s="113">
        <v>3</v>
      </c>
      <c r="B10" s="410" t="str">
        <f>PROPER(IF(ISBLANK('FIL1'!D10),"",CONCATENATE('FIL1'!B10," ",'FIL1'!C10," ",'FIL1'!D10)))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146"/>
      <c r="AI10" s="146"/>
      <c r="AJ10" s="5"/>
      <c r="AK10" s="5"/>
      <c r="AL10" s="5"/>
    </row>
    <row r="11" spans="1:38" ht="14" customHeight="1">
      <c r="A11" s="113">
        <v>4</v>
      </c>
      <c r="B11" s="410" t="str">
        <f>PROPER(IF(ISBLANK('FIL1'!D11),"",CONCATENATE('FIL1'!B11," ",'FIL1'!C11," ",'FIL1'!D11)))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146"/>
      <c r="AI11" s="146"/>
      <c r="AJ11" s="5"/>
      <c r="AK11" s="5"/>
      <c r="AL11" s="5"/>
    </row>
    <row r="12" spans="1:38" ht="14" customHeight="1">
      <c r="A12" s="113">
        <v>5</v>
      </c>
      <c r="B12" s="410" t="str">
        <f>PROPER(IF(ISBLANK('FIL1'!D12),"",CONCATENATE('FIL1'!B12," ",'FIL1'!C12," ",'FIL1'!D12)))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146"/>
      <c r="AI12" s="146"/>
      <c r="AJ12" s="5"/>
      <c r="AK12" s="5"/>
      <c r="AL12" s="5"/>
    </row>
    <row r="13" spans="1:38" ht="14" customHeight="1">
      <c r="A13" s="113">
        <v>6</v>
      </c>
      <c r="B13" s="410" t="str">
        <f>PROPER(IF(ISBLANK('FIL1'!D13),"",CONCATENATE('FIL1'!B13," ",'FIL1'!C13," ",'FIL1'!D13)))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14" customHeight="1">
      <c r="A14" s="113">
        <v>7</v>
      </c>
      <c r="B14" s="410" t="str">
        <f>PROPER(IF(ISBLANK('FIL1'!D14),"",CONCATENATE('FIL1'!B14," ",'FIL1'!C14," ",'FIL1'!D14)))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14" customHeight="1">
      <c r="A15" s="113">
        <v>8</v>
      </c>
      <c r="B15" s="410" t="str">
        <f>PROPER(IF(ISBLANK('FIL1'!D15),"",CONCATENATE('FIL1'!B15," ",'FIL1'!C15," ",'FIL1'!D15)))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14" customHeight="1">
      <c r="A16" s="113">
        <v>9</v>
      </c>
      <c r="B16" s="410" t="str">
        <f>PROPER(IF(ISBLANK('FIL1'!D16),"",CONCATENATE('FIL1'!B16," ",'FIL1'!C16," ",'FIL1'!D16)))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14" customHeight="1">
      <c r="A17" s="113">
        <v>10</v>
      </c>
      <c r="B17" s="410" t="str">
        <f>PROPER(IF(ISBLANK('FIL1'!D17),"",CONCATENATE('FIL1'!B17," ",'FIL1'!C17," ",'FIL1'!D17)))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14" customHeight="1">
      <c r="A18" s="113">
        <v>11</v>
      </c>
      <c r="B18" s="410" t="str">
        <f>PROPER(IF(ISBLANK('FIL1'!D18),"",CONCATENATE('FIL1'!B18," ",'FIL1'!C18," ",'FIL1'!D18)))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14" customHeight="1">
      <c r="A19" s="113">
        <v>12</v>
      </c>
      <c r="B19" s="410" t="str">
        <f>PROPER(IF(ISBLANK('FIL1'!D19),"",CONCATENATE('FIL1'!B19," ",'FIL1'!C19," ",'FIL1'!D19)))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14" customHeight="1">
      <c r="A20" s="113">
        <v>13</v>
      </c>
      <c r="B20" s="410" t="str">
        <f>PROPER(IF(ISBLANK('FIL1'!D20),"",CONCATENATE('FIL1'!B20," ",'FIL1'!C20," ",'FIL1'!D20)))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14" customHeight="1">
      <c r="A21" s="113">
        <v>14</v>
      </c>
      <c r="B21" s="410" t="str">
        <f>PROPER(IF(ISBLANK('FIL1'!D21),"",CONCATENATE('FIL1'!B21," ",'FIL1'!C21," ",'FIL1'!D21)))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14" customHeight="1">
      <c r="A22" s="113">
        <v>15</v>
      </c>
      <c r="B22" s="410" t="str">
        <f>PROPER(IF(ISBLANK('FIL1'!D22),"",CONCATENATE('FIL1'!B22," ",'FIL1'!C22," ",'FIL1'!D22)))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14" customHeight="1">
      <c r="A23" s="113">
        <v>16</v>
      </c>
      <c r="B23" s="410" t="str">
        <f>PROPER(IF(ISBLANK('FIL1'!D23),"",CONCATENATE('FIL1'!B23," ",'FIL1'!C23," ",'FIL1'!D23)))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14" customHeight="1">
      <c r="A24" s="113">
        <v>17</v>
      </c>
      <c r="B24" s="410" t="str">
        <f>PROPER(IF(ISBLANK('FIL1'!D24),"",CONCATENATE('FIL1'!B24," ",'FIL1'!C24," ",'FIL1'!D24)))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14" customHeight="1">
      <c r="A25" s="113">
        <v>18</v>
      </c>
      <c r="B25" s="410" t="str">
        <f>PROPER(IF(ISBLANK('FIL1'!D25),"",CONCATENATE('FIL1'!B25," ",'FIL1'!C25," ",'FIL1'!D25)))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14" customHeight="1">
      <c r="A26" s="113">
        <v>19</v>
      </c>
      <c r="B26" s="410" t="str">
        <f>PROPER(IF(ISBLANK('FIL1'!D26),"",CONCATENATE('FIL1'!B26," ",'FIL1'!C26," ",'FIL1'!D26)))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14" customHeight="1">
      <c r="A27" s="113">
        <v>20</v>
      </c>
      <c r="B27" s="410" t="str">
        <f>PROPER(IF(ISBLANK('FIL1'!D27),"",CONCATENATE('FIL1'!B27," ",'FIL1'!C27," ",'FIL1'!D27)))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14" customHeight="1">
      <c r="A28" s="113">
        <v>21</v>
      </c>
      <c r="B28" s="410" t="str">
        <f>PROPER(IF(ISBLANK('FIL1'!D28),"",CONCATENATE('FIL1'!B28," ",'FIL1'!C28," ",'FIL1'!D28)))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14" customHeight="1">
      <c r="A29" s="113">
        <v>22</v>
      </c>
      <c r="B29" s="410" t="str">
        <f>PROPER(IF(ISBLANK('FIL1'!D29),"",CONCATENATE('FIL1'!B29," ",'FIL1'!C29," ",'FIL1'!D29)))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14" customHeight="1">
      <c r="A30" s="113">
        <v>23</v>
      </c>
      <c r="B30" s="410" t="str">
        <f>PROPER(IF(ISBLANK('FIL1'!D30),"",CONCATENATE('FIL1'!B30," ",'FIL1'!C30," ",'FIL1'!D30)))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14" customHeight="1">
      <c r="A31" s="113">
        <v>24</v>
      </c>
      <c r="B31" s="410" t="str">
        <f>PROPER(IF(ISBLANK('FIL1'!D31),"",CONCATENATE('FIL1'!B31," ",'FIL1'!C31," ",'FIL1'!D31)))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14" customHeight="1">
      <c r="A32" s="113">
        <v>25</v>
      </c>
      <c r="B32" s="410" t="str">
        <f>PROPER(IF(ISBLANK('FIL1'!D32),"",CONCATENATE('FIL1'!B32," ",'FIL1'!C32," ",'FIL1'!D32)))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14" customHeight="1">
      <c r="A33" s="113">
        <v>26</v>
      </c>
      <c r="B33" s="410" t="str">
        <f>PROPER(IF(ISBLANK('FIL1'!D33),"",CONCATENATE('FIL1'!B33," ",'FIL1'!C33," ",'FIL1'!D33)))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14" customHeight="1">
      <c r="A34" s="113">
        <v>27</v>
      </c>
      <c r="B34" s="410" t="str">
        <f>PROPER(IF(ISBLANK('FIL1'!D34),"",CONCATENATE('FIL1'!B34," ",'FIL1'!C34," ",'FIL1'!D34)))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14" customHeight="1">
      <c r="A35" s="113">
        <v>28</v>
      </c>
      <c r="B35" s="410" t="str">
        <f>PROPER(IF(ISBLANK('FIL1'!D35),"",CONCATENATE('FIL1'!B35," ",'FIL1'!C35," ",'FIL1'!D35)))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14" customHeight="1">
      <c r="A36" s="113">
        <v>29</v>
      </c>
      <c r="B36" s="410" t="str">
        <f>PROPER(IF(ISBLANK('FIL1'!D36),"",CONCATENATE('FIL1'!B36," ",'FIL1'!C36," ",'FIL1'!D36)))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14" customHeight="1">
      <c r="A37" s="113">
        <v>30</v>
      </c>
      <c r="B37" s="410" t="str">
        <f>PROPER(IF(ISBLANK('FIL1'!D37),"",CONCATENATE('FIL1'!B37," ",'FIL1'!C37," ",'FIL1'!D37)))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14" customHeight="1">
      <c r="A38" s="113">
        <v>31</v>
      </c>
      <c r="B38" s="410" t="str">
        <f>PROPER(IF(ISBLANK('FIL1'!D38),"",CONCATENATE('FIL1'!B38," ",'FIL1'!C38," ",'FIL1'!D38)))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14" customHeight="1">
      <c r="A39" s="113">
        <v>32</v>
      </c>
      <c r="B39" s="410" t="str">
        <f>PROPER(IF(ISBLANK('FIL1'!D39),"",CONCATENATE('FIL1'!B39," ",'FIL1'!C39," ",'FIL1'!D39)))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14" customHeight="1">
      <c r="A40" s="113">
        <v>33</v>
      </c>
      <c r="B40" s="410" t="str">
        <f>PROPER(IF(ISBLANK('FIL1'!D40),"",CONCATENATE('FIL1'!B40," ",'FIL1'!C40," ",'FIL1'!D40)))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14" customHeight="1">
      <c r="A41" s="113">
        <v>34</v>
      </c>
      <c r="B41" s="410" t="str">
        <f>PROPER(IF(ISBLANK('FIL1'!D41),"",CONCATENATE('FIL1'!B41," ",'FIL1'!C41," ",'FIL1'!D41)))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14" customHeight="1">
      <c r="A42" s="113">
        <v>35</v>
      </c>
      <c r="B42" s="410" t="str">
        <f>PROPER(IF(ISBLANK('FIL1'!D42),"",CONCATENATE('FIL1'!B42," ",'FIL1'!C42," ",'FIL1'!D42)))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PROPER(IF(ISBLANK('FIL1'!D43),"",CONCATENATE('FIL1'!B43," ",'FIL1'!C43," ",'FIL1'!D43)))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PROPER(IF(ISBLANK('FIL1'!D44),"",CONCATENATE('FIL1'!B44," ",'FIL1'!C44," ",'FIL1'!D44)))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PROPER(IF(ISBLANK('FIL1'!D45),"",CONCATENATE('FIL1'!B45," ",'FIL1'!C45," ",'FIL1'!D45)))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PROPER(IF(ISBLANK('FIL1'!D46),"",CONCATENATE('FIL1'!B46," ",'FIL1'!C46," ",'FIL1'!D46)))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PROPER(IF(ISBLANK('FIL1'!D47),"",CONCATENATE('FIL1'!B47," ",'FIL1'!C47," ",'FIL1'!D47)))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76" priority="2" operator="equal">
      <formula>" , "</formula>
    </cfRule>
  </conditionalFormatting>
  <conditionalFormatting sqref="E8:AC47">
    <cfRule type="cellIs" dxfId="75" priority="4" operator="equal">
      <formula>"F"</formula>
    </cfRule>
  </conditionalFormatting>
  <conditionalFormatting sqref="AD8:AG50">
    <cfRule type="cellIs" dxfId="74" priority="3" operator="equal">
      <formula>0</formula>
    </cfRule>
  </conditionalFormatting>
  <conditionalFormatting sqref="AD51:AG1000">
    <cfRule type="cellIs" dxfId="73" priority="1" operator="equal">
      <formula>0</formula>
    </cfRule>
  </conditionalFormatting>
  <printOptions horizontalCentered="1"/>
  <pageMargins left="0" right="0" top="0.22" bottom="0" header="0" footer="0"/>
  <pageSetup orientation="landscape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G47"/>
  <sheetViews>
    <sheetView topLeftCell="A23" workbookViewId="0">
      <selection activeCell="AI12" sqref="AI12"/>
    </sheetView>
  </sheetViews>
  <sheetFormatPr baseColWidth="10" defaultColWidth="11" defaultRowHeight="13"/>
  <cols>
    <col min="1" max="1" width="3" customWidth="1"/>
    <col min="2" max="2" width="10.1640625" customWidth="1"/>
    <col min="3" max="3" width="4.6640625" customWidth="1"/>
    <col min="4" max="4" width="7.83203125" customWidth="1"/>
    <col min="5" max="7" width="2.5" customWidth="1"/>
    <col min="8" max="9" width="2.33203125" customWidth="1"/>
    <col min="10" max="10" width="2.1640625" customWidth="1"/>
    <col min="11" max="11" width="2.5" customWidth="1"/>
    <col min="12" max="13" width="2.6640625" customWidth="1"/>
    <col min="14" max="15" width="3" customWidth="1"/>
    <col min="16" max="17" width="2.83203125" customWidth="1"/>
    <col min="18" max="19" width="3" customWidth="1"/>
    <col min="20" max="20" width="3.1640625" customWidth="1"/>
    <col min="21" max="21" width="3.33203125" customWidth="1"/>
    <col min="22" max="22" width="3" customWidth="1"/>
    <col min="23" max="23" width="2.6640625" customWidth="1"/>
    <col min="24" max="24" width="2.83203125" customWidth="1"/>
    <col min="25" max="25" width="3.1640625" customWidth="1"/>
    <col min="26" max="26" width="3.33203125" customWidth="1"/>
    <col min="27" max="27" width="2.83203125" customWidth="1"/>
    <col min="28" max="28" width="3" customWidth="1"/>
    <col min="29" max="29" width="3.1640625" customWidth="1"/>
    <col min="30" max="30" width="4" customWidth="1"/>
    <col min="31" max="31" width="5.6640625" customWidth="1"/>
    <col min="32" max="32" width="6" customWidth="1"/>
    <col min="33" max="33" width="7.6640625" customWidth="1"/>
  </cols>
  <sheetData>
    <row r="2" spans="1:33" ht="18">
      <c r="A2" s="101"/>
      <c r="B2" s="436" t="s">
        <v>173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</row>
    <row r="3" spans="1:33" ht="6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 ht="20.25" customHeight="1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/>
      <c r="N4" s="402"/>
      <c r="O4" s="402"/>
      <c r="P4" s="402"/>
      <c r="Q4" s="402"/>
      <c r="R4" s="402"/>
      <c r="S4" s="402"/>
      <c r="T4" s="405" t="s">
        <v>174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06" t="s">
        <v>175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</row>
    <row r="6" spans="1:33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</row>
    <row r="7" spans="1:33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</row>
    <row r="8" spans="1:33">
      <c r="A8" s="113">
        <v>1</v>
      </c>
      <c r="B8" s="410"/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0"/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/>
    </row>
    <row r="10" spans="1:33">
      <c r="A10" s="113">
        <v>3</v>
      </c>
      <c r="B10" s="410"/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4</v>
      </c>
      <c r="B11" s="410"/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5</v>
      </c>
      <c r="B12" s="410"/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6</v>
      </c>
      <c r="B13" s="410"/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7</v>
      </c>
      <c r="B14" s="410"/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8</v>
      </c>
      <c r="B15" s="410"/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9</v>
      </c>
      <c r="B16" s="410"/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10</v>
      </c>
      <c r="B17" s="410"/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11</v>
      </c>
      <c r="B18" s="410"/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12</v>
      </c>
      <c r="B19" s="410"/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13</v>
      </c>
      <c r="B20" s="410"/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14</v>
      </c>
      <c r="B21" s="410" t="e">
        <f>[1]FEB!B21</f>
        <v>#REF!</v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15</v>
      </c>
      <c r="B22" s="410" t="e">
        <f>[1]FEB!B22</f>
        <v>#REF!</v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16</v>
      </c>
      <c r="B23" s="410" t="e">
        <f>[1]FEB!B23</f>
        <v>#REF!</v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17</v>
      </c>
      <c r="B24" s="410" t="e">
        <f>[1]FEB!B24</f>
        <v>#REF!</v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18</v>
      </c>
      <c r="B25" s="410" t="e">
        <f>[1]FEB!B25</f>
        <v>#REF!</v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19</v>
      </c>
      <c r="B26" s="410" t="e">
        <f>[1]FEB!B26</f>
        <v>#REF!</v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20</v>
      </c>
      <c r="B27" s="410" t="e">
        <f>[1]FEB!B27</f>
        <v>#REF!</v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21</v>
      </c>
      <c r="B28" s="410" t="e">
        <f>[1]FEB!B28</f>
        <v>#REF!</v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22</v>
      </c>
      <c r="B29" s="410" t="e">
        <f>[1]FEB!B29</f>
        <v>#REF!</v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23</v>
      </c>
      <c r="B30" s="410" t="e">
        <f>[1]FEB!B30</f>
        <v>#REF!</v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24</v>
      </c>
      <c r="B31" s="410" t="e">
        <f>[1]FEB!B31</f>
        <v>#REF!</v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25</v>
      </c>
      <c r="B32" s="410" t="e">
        <f>[1]FEB!B32</f>
        <v>#REF!</v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26</v>
      </c>
      <c r="B33" s="410" t="e">
        <f>[1]FEB!B33</f>
        <v>#REF!</v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[1]FEB!B34</f>
        <v>#REF!</v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28</v>
      </c>
      <c r="B35" s="410" t="e">
        <f>[1]FEB!B35</f>
        <v>#REF!</v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29</v>
      </c>
      <c r="B36" s="410" t="e">
        <f>[1]FEB!B36</f>
        <v>#REF!</v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30</v>
      </c>
      <c r="B37" s="410" t="e">
        <f>[1]FEB!B37</f>
        <v>#REF!</v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31</v>
      </c>
      <c r="B38" s="410" t="e">
        <f>[1]FEB!B38</f>
        <v>#REF!</v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32</v>
      </c>
      <c r="B39" s="410" t="e">
        <f>[1]FEB!B39</f>
        <v>#REF!</v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33</v>
      </c>
      <c r="B40" s="410" t="e">
        <f>[1]FEB!B40</f>
        <v>#REF!</v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34</v>
      </c>
      <c r="B41" s="410" t="e">
        <f>[1]FEB!B41</f>
        <v>#REF!</v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35</v>
      </c>
      <c r="B42" s="410" t="e">
        <f>[1]FEB!B42</f>
        <v>#REF!</v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36</v>
      </c>
      <c r="B43" s="410" t="e">
        <f>[1]FEB!B43</f>
        <v>#REF!</v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37</v>
      </c>
      <c r="B44" s="410" t="e">
        <f>[1]FEB!B44</f>
        <v>#REF!</v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38</v>
      </c>
      <c r="B45" s="410" t="e">
        <f>[1]FEB!B45</f>
        <v>#REF!</v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39</v>
      </c>
      <c r="B46" s="410" t="e">
        <f>[1]FEB!B46</f>
        <v>#REF!</v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13">
        <v>40</v>
      </c>
      <c r="B47" s="415" t="e">
        <f>[1]FEB!B47</f>
        <v>#REF!</v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</sheetData>
  <mergeCells count="54">
    <mergeCell ref="AG5:AG7"/>
    <mergeCell ref="B5:D7"/>
    <mergeCell ref="B46:D46"/>
    <mergeCell ref="B47:D47"/>
    <mergeCell ref="A5:A7"/>
    <mergeCell ref="AD5:AD7"/>
    <mergeCell ref="AE6:AE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F6:AF7"/>
    <mergeCell ref="B2:AF2"/>
    <mergeCell ref="A3:AG3"/>
    <mergeCell ref="C4:F4"/>
    <mergeCell ref="G4:L4"/>
    <mergeCell ref="M4:S4"/>
    <mergeCell ref="T4:AG4"/>
  </mergeCells>
  <conditionalFormatting sqref="B8:D47">
    <cfRule type="cellIs" dxfId="72" priority="1" operator="equal">
      <formula>" , "</formula>
    </cfRule>
  </conditionalFormatting>
  <conditionalFormatting sqref="E8:AC47">
    <cfRule type="cellIs" dxfId="71" priority="2" operator="equal">
      <formula>"F"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55"/>
  <sheetViews>
    <sheetView topLeftCell="A28" workbookViewId="0">
      <selection activeCell="AH38" sqref="AH38"/>
    </sheetView>
  </sheetViews>
  <sheetFormatPr baseColWidth="10" defaultColWidth="11" defaultRowHeight="13"/>
  <cols>
    <col min="1" max="1" width="4.6640625" customWidth="1"/>
    <col min="2" max="2" width="14.83203125" customWidth="1"/>
    <col min="3" max="3" width="0.1640625" hidden="1" customWidth="1"/>
    <col min="4" max="4" width="0.33203125" customWidth="1"/>
    <col min="5" max="5" width="2.83203125" customWidth="1"/>
    <col min="6" max="6" width="3" customWidth="1"/>
    <col min="7" max="8" width="2.83203125" customWidth="1"/>
    <col min="9" max="9" width="3" customWidth="1"/>
    <col min="10" max="10" width="2.5" customWidth="1"/>
    <col min="11" max="11" width="2.6640625" customWidth="1"/>
    <col min="12" max="12" width="2.83203125" customWidth="1"/>
    <col min="13" max="13" width="3" customWidth="1"/>
    <col min="14" max="14" width="2.6640625" customWidth="1"/>
    <col min="15" max="15" width="2.83203125" customWidth="1"/>
    <col min="16" max="17" width="2.5" customWidth="1"/>
    <col min="18" max="18" width="3.5" customWidth="1"/>
    <col min="19" max="20" width="3.33203125" customWidth="1"/>
    <col min="21" max="21" width="2.83203125" customWidth="1"/>
    <col min="22" max="22" width="2.6640625" customWidth="1"/>
    <col min="23" max="24" width="2.5" customWidth="1"/>
    <col min="25" max="25" width="3" customWidth="1"/>
    <col min="26" max="26" width="2.83203125" customWidth="1"/>
    <col min="27" max="27" width="3.1640625" customWidth="1"/>
    <col min="28" max="28" width="3" customWidth="1"/>
    <col min="29" max="29" width="3.1640625" customWidth="1"/>
    <col min="30" max="30" width="5" customWidth="1"/>
    <col min="31" max="31" width="5.5" customWidth="1"/>
    <col min="32" max="32" width="4.5" customWidth="1"/>
    <col min="33" max="33" width="9.1640625" customWidth="1"/>
  </cols>
  <sheetData>
    <row r="1" spans="1:3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">
      <c r="A2" s="101"/>
      <c r="B2" s="436" t="s">
        <v>173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</row>
    <row r="3" spans="1:33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/>
      <c r="N4" s="402"/>
      <c r="O4" s="402"/>
      <c r="P4" s="402"/>
      <c r="Q4" s="402"/>
      <c r="R4" s="402"/>
      <c r="S4" s="402"/>
      <c r="T4" s="405" t="s">
        <v>176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41" t="s">
        <v>177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9"/>
      <c r="AD5" s="437" t="s">
        <v>163</v>
      </c>
      <c r="AE5" s="408" t="s">
        <v>164</v>
      </c>
      <c r="AF5" s="409"/>
      <c r="AG5" s="437" t="s">
        <v>165</v>
      </c>
    </row>
    <row r="6" spans="1:33">
      <c r="A6" s="417"/>
      <c r="B6" s="420"/>
      <c r="C6" s="440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17"/>
      <c r="AE6" s="438" t="s">
        <v>166</v>
      </c>
      <c r="AF6" s="439" t="s">
        <v>167</v>
      </c>
      <c r="AG6" s="417"/>
    </row>
    <row r="7" spans="1:33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18"/>
      <c r="AE7" s="414"/>
      <c r="AF7" s="432"/>
      <c r="AG7" s="418"/>
    </row>
    <row r="8" spans="1:33">
      <c r="A8" s="113">
        <v>1</v>
      </c>
      <c r="B8" s="415" t="e">
        <f>[1]FEB!B21</f>
        <v>#REF!</v>
      </c>
      <c r="C8" s="442"/>
      <c r="D8" s="443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5" t="e">
        <f>[1]FEB!B22</f>
        <v>#REF!</v>
      </c>
      <c r="C9" s="407"/>
      <c r="D9" s="409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3</v>
      </c>
      <c r="B10" s="415" t="e">
        <f>[1]FEB!B23</f>
        <v>#REF!</v>
      </c>
      <c r="C10" s="407"/>
      <c r="D10" s="409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4</v>
      </c>
      <c r="B11" s="415" t="e">
        <f>[1]FEB!B24</f>
        <v>#REF!</v>
      </c>
      <c r="C11" s="407"/>
      <c r="D11" s="409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5</v>
      </c>
      <c r="B12" s="415" t="e">
        <f>[1]FEB!B25</f>
        <v>#REF!</v>
      </c>
      <c r="C12" s="407"/>
      <c r="D12" s="409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6</v>
      </c>
      <c r="B13" s="415" t="e">
        <f>[1]FEB!B26</f>
        <v>#REF!</v>
      </c>
      <c r="C13" s="407"/>
      <c r="D13" s="409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7</v>
      </c>
      <c r="B14" s="415" t="e">
        <f>[1]FEB!B27</f>
        <v>#REF!</v>
      </c>
      <c r="C14" s="407"/>
      <c r="D14" s="409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8</v>
      </c>
      <c r="B15" s="415" t="e">
        <f>[1]FEB!B28</f>
        <v>#REF!</v>
      </c>
      <c r="C15" s="407"/>
      <c r="D15" s="409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9</v>
      </c>
      <c r="B16" s="415" t="e">
        <f>[1]FEB!B29</f>
        <v>#REF!</v>
      </c>
      <c r="C16" s="407"/>
      <c r="D16" s="409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10</v>
      </c>
      <c r="B17" s="415" t="e">
        <f>[1]FEB!B30</f>
        <v>#REF!</v>
      </c>
      <c r="C17" s="407"/>
      <c r="D17" s="409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11</v>
      </c>
      <c r="B18" s="415" t="e">
        <f>[1]FEB!B31</f>
        <v>#REF!</v>
      </c>
      <c r="C18" s="407"/>
      <c r="D18" s="409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12</v>
      </c>
      <c r="B19" s="415" t="e">
        <f>[1]FEB!B32</f>
        <v>#REF!</v>
      </c>
      <c r="C19" s="407"/>
      <c r="D19" s="409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13</v>
      </c>
      <c r="B20" s="415" t="e">
        <f>[1]FEB!B33</f>
        <v>#REF!</v>
      </c>
      <c r="C20" s="407"/>
      <c r="D20" s="409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14</v>
      </c>
      <c r="B21" s="415" t="e">
        <f>[1]FEB!B34</f>
        <v>#REF!</v>
      </c>
      <c r="C21" s="407"/>
      <c r="D21" s="409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15</v>
      </c>
      <c r="B22" s="415" t="e">
        <f>[1]FEB!B35</f>
        <v>#REF!</v>
      </c>
      <c r="C22" s="407"/>
      <c r="D22" s="409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16</v>
      </c>
      <c r="B23" s="415" t="e">
        <f>[1]FEB!B36</f>
        <v>#REF!</v>
      </c>
      <c r="C23" s="407"/>
      <c r="D23" s="409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17</v>
      </c>
      <c r="B24" s="415" t="e">
        <f>[1]FEB!B37</f>
        <v>#REF!</v>
      </c>
      <c r="C24" s="407"/>
      <c r="D24" s="409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18</v>
      </c>
      <c r="B25" s="415" t="e">
        <f>[1]FEB!B38</f>
        <v>#REF!</v>
      </c>
      <c r="C25" s="407"/>
      <c r="D25" s="409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19</v>
      </c>
      <c r="B26" s="415" t="e">
        <f>[1]FEB!B39</f>
        <v>#REF!</v>
      </c>
      <c r="C26" s="407"/>
      <c r="D26" s="409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20</v>
      </c>
      <c r="B27" s="415" t="e">
        <f>[1]FEB!B40</f>
        <v>#REF!</v>
      </c>
      <c r="C27" s="407"/>
      <c r="D27" s="409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21</v>
      </c>
      <c r="B28" s="415" t="e">
        <f>[1]FEB!B41</f>
        <v>#REF!</v>
      </c>
      <c r="C28" s="407"/>
      <c r="D28" s="409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22</v>
      </c>
      <c r="B29" s="415" t="e">
        <f>[1]FEB!B42</f>
        <v>#REF!</v>
      </c>
      <c r="C29" s="407"/>
      <c r="D29" s="409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23</v>
      </c>
      <c r="B30" s="415" t="e">
        <f>[1]FEB!B43</f>
        <v>#REF!</v>
      </c>
      <c r="C30" s="407"/>
      <c r="D30" s="409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24</v>
      </c>
      <c r="B31" s="415" t="e">
        <f>[1]FEB!B44</f>
        <v>#REF!</v>
      </c>
      <c r="C31" s="407"/>
      <c r="D31" s="409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25</v>
      </c>
      <c r="B32" s="415" t="e">
        <f>[1]FEB!B45</f>
        <v>#REF!</v>
      </c>
      <c r="C32" s="407"/>
      <c r="D32" s="409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26</v>
      </c>
      <c r="B33" s="415" t="e">
        <f>[1]FEB!B46</f>
        <v>#REF!</v>
      </c>
      <c r="C33" s="407"/>
      <c r="D33" s="409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[1]FEB!B47</f>
        <v>#REF!</v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28</v>
      </c>
      <c r="B35" s="157"/>
      <c r="C35" s="158"/>
      <c r="D35" s="158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40">
        <v>29</v>
      </c>
      <c r="B36" s="159"/>
      <c r="C36" s="139"/>
      <c r="D36" s="143"/>
      <c r="E36" s="16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40">
        <v>30</v>
      </c>
      <c r="B37" s="159"/>
      <c r="C37" s="139"/>
      <c r="D37" s="143"/>
      <c r="E37" s="16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40">
        <v>31</v>
      </c>
      <c r="B38" s="159"/>
      <c r="C38" s="139"/>
      <c r="D38" s="143"/>
      <c r="E38" s="16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40">
        <v>32</v>
      </c>
      <c r="B39" s="159"/>
      <c r="C39" s="139"/>
      <c r="D39" s="143"/>
      <c r="E39" s="16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40">
        <v>33</v>
      </c>
      <c r="B40" s="159"/>
      <c r="C40" s="139"/>
      <c r="D40" s="143"/>
      <c r="E40" s="16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40">
        <v>34</v>
      </c>
      <c r="B41" s="159"/>
      <c r="C41" s="139"/>
      <c r="D41" s="143"/>
      <c r="E41" s="16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40">
        <v>35</v>
      </c>
      <c r="B42" s="159"/>
      <c r="C42" s="139"/>
      <c r="D42" s="143"/>
      <c r="E42" s="16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40">
        <v>36</v>
      </c>
      <c r="B43" s="159"/>
      <c r="C43" s="139"/>
      <c r="D43" s="143"/>
      <c r="E43" s="16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40">
        <v>37</v>
      </c>
      <c r="B44" s="159"/>
      <c r="C44" s="139"/>
      <c r="D44" s="143"/>
      <c r="E44" s="16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40">
        <v>38</v>
      </c>
      <c r="B45" s="159"/>
      <c r="C45" s="139"/>
      <c r="D45" s="143"/>
      <c r="E45" s="16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40">
        <v>39</v>
      </c>
      <c r="B46" s="159"/>
      <c r="C46" s="139"/>
      <c r="D46" s="143"/>
      <c r="E46" s="16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40">
        <v>40</v>
      </c>
      <c r="B47" s="141"/>
      <c r="C47" s="139"/>
      <c r="D47" s="143"/>
      <c r="E47" s="16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  <row r="48" spans="1:33">
      <c r="B48" s="80"/>
      <c r="C48" s="80"/>
      <c r="D48" s="80"/>
    </row>
    <row r="49" spans="3:6">
      <c r="C49" s="80"/>
      <c r="D49" s="80"/>
    </row>
    <row r="50" spans="3:6">
      <c r="C50" s="80"/>
      <c r="D50" s="80"/>
      <c r="F50" s="80"/>
    </row>
    <row r="51" spans="3:6">
      <c r="C51" s="80"/>
      <c r="D51" s="80"/>
    </row>
    <row r="52" spans="3:6">
      <c r="C52" s="80"/>
      <c r="D52" s="80"/>
    </row>
    <row r="53" spans="3:6">
      <c r="C53" s="80"/>
      <c r="D53" s="80"/>
    </row>
    <row r="54" spans="3:6">
      <c r="C54" s="80"/>
      <c r="D54" s="80"/>
    </row>
    <row r="55" spans="3:6">
      <c r="C55" s="80"/>
      <c r="D55" s="80"/>
    </row>
  </sheetData>
  <mergeCells count="41">
    <mergeCell ref="B8:D8"/>
    <mergeCell ref="B9:D9"/>
    <mergeCell ref="B10:D10"/>
    <mergeCell ref="B31:D31"/>
    <mergeCell ref="B32:D32"/>
    <mergeCell ref="B33:D33"/>
    <mergeCell ref="B20:D20"/>
    <mergeCell ref="B11:D11"/>
    <mergeCell ref="B12:D12"/>
    <mergeCell ref="B13:D13"/>
    <mergeCell ref="B14:D14"/>
    <mergeCell ref="B15:D15"/>
    <mergeCell ref="B34:D34"/>
    <mergeCell ref="A5:A7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AD5:AD7"/>
    <mergeCell ref="AE6:AE7"/>
    <mergeCell ref="AF6:AF7"/>
    <mergeCell ref="B2:AF2"/>
    <mergeCell ref="A3:AG3"/>
    <mergeCell ref="C4:F4"/>
    <mergeCell ref="G4:L4"/>
    <mergeCell ref="M4:S4"/>
    <mergeCell ref="T4:AG4"/>
    <mergeCell ref="AG5:AG7"/>
    <mergeCell ref="B5:D7"/>
    <mergeCell ref="E5:AC5"/>
    <mergeCell ref="AE5:AF5"/>
  </mergeCells>
  <conditionalFormatting sqref="B8:D34">
    <cfRule type="cellIs" dxfId="70" priority="3" operator="equal">
      <formula>" , "</formula>
    </cfRule>
  </conditionalFormatting>
  <conditionalFormatting sqref="E8:AC47">
    <cfRule type="cellIs" dxfId="69" priority="2" operator="equal">
      <formula>"F"</formula>
    </cfRule>
  </conditionalFormatting>
  <conditionalFormatting sqref="AD8:AG47">
    <cfRule type="cellIs" dxfId="68" priority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BA1000"/>
  <sheetViews>
    <sheetView showGridLines="0" topLeftCell="A7" workbookViewId="0"/>
  </sheetViews>
  <sheetFormatPr baseColWidth="10" defaultColWidth="14.5" defaultRowHeight="15" customHeight="1"/>
  <cols>
    <col min="1" max="1" width="11.6640625" customWidth="1"/>
    <col min="2" max="2" width="3.6640625" customWidth="1"/>
    <col min="3" max="3" width="3.1640625" customWidth="1"/>
    <col min="4" max="4" width="1.5" customWidth="1"/>
    <col min="5" max="36" width="3.1640625" customWidth="1"/>
    <col min="37" max="37" width="1.5" customWidth="1"/>
    <col min="38" max="38" width="3.33203125" customWidth="1"/>
    <col min="39" max="53" width="11.5" customWidth="1"/>
  </cols>
  <sheetData>
    <row r="1" spans="1:53" ht="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24" customHeight="1">
      <c r="A2" s="147"/>
      <c r="B2" s="147"/>
      <c r="C2" s="444" t="s">
        <v>0</v>
      </c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76"/>
      <c r="AB2" s="376"/>
      <c r="AC2" s="376"/>
      <c r="AD2" s="376"/>
      <c r="AE2" s="376"/>
      <c r="AF2" s="376"/>
      <c r="AG2" s="376"/>
      <c r="AH2" s="376"/>
      <c r="AI2" s="376"/>
      <c r="AJ2" s="376"/>
      <c r="AK2" s="376"/>
      <c r="AL2" s="376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</row>
    <row r="3" spans="1:53" ht="6" customHeight="1">
      <c r="A3" s="147"/>
      <c r="B3" s="147"/>
      <c r="C3" s="148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8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</row>
    <row r="4" spans="1:53" ht="21" customHeight="1">
      <c r="A4" s="147"/>
      <c r="B4" s="147"/>
      <c r="C4" s="150"/>
      <c r="D4" s="147"/>
      <c r="E4" s="445" t="s">
        <v>178</v>
      </c>
      <c r="F4" s="376"/>
      <c r="G4" s="376"/>
      <c r="H4" s="376"/>
      <c r="I4" s="376"/>
      <c r="J4" s="376"/>
      <c r="K4" s="376"/>
      <c r="L4" s="446" t="s">
        <v>179</v>
      </c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156"/>
      <c r="AK4" s="156"/>
      <c r="AL4" s="150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</row>
    <row r="5" spans="1:53" ht="12" customHeight="1">
      <c r="A5" s="147"/>
      <c r="B5" s="147"/>
      <c r="C5" s="150"/>
      <c r="D5" s="147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49"/>
      <c r="AL5" s="150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</row>
    <row r="6" spans="1:53" ht="16.5" customHeight="1">
      <c r="A6" s="147"/>
      <c r="B6" s="147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49"/>
      <c r="AL6" s="150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</row>
    <row r="7" spans="1:53" ht="15.75" customHeight="1">
      <c r="A7" s="147"/>
      <c r="B7" s="147"/>
      <c r="C7" s="150"/>
      <c r="D7" s="147"/>
      <c r="E7" s="147"/>
      <c r="F7" s="147"/>
      <c r="G7" s="147"/>
      <c r="H7" s="147"/>
      <c r="I7" s="147"/>
      <c r="J7" s="147"/>
      <c r="K7" s="147"/>
      <c r="L7" s="447" t="str">
        <f>UPPER(CARATULA!D15)</f>
        <v/>
      </c>
      <c r="M7" s="399"/>
      <c r="N7" s="399"/>
      <c r="O7" s="399"/>
      <c r="P7" s="399"/>
      <c r="Q7" s="399"/>
      <c r="R7" s="399"/>
      <c r="S7" s="448"/>
      <c r="T7" s="153"/>
      <c r="U7" s="449">
        <f>CARATULA!$D$15</f>
        <v>0</v>
      </c>
      <c r="V7" s="399"/>
      <c r="W7" s="399"/>
      <c r="X7" s="399"/>
      <c r="Y7" s="399"/>
      <c r="Z7" s="399"/>
      <c r="AA7" s="399"/>
      <c r="AB7" s="399"/>
      <c r="AC7" s="147"/>
      <c r="AD7" s="147"/>
      <c r="AE7" s="147"/>
      <c r="AF7" s="147"/>
      <c r="AG7" s="147"/>
      <c r="AH7" s="147"/>
      <c r="AI7" s="147"/>
      <c r="AJ7" s="147"/>
      <c r="AK7" s="147"/>
      <c r="AL7" s="150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</row>
    <row r="8" spans="1:53" ht="3.75" customHeight="1">
      <c r="A8" s="147"/>
      <c r="B8" s="147"/>
      <c r="C8" s="150"/>
      <c r="D8" s="147"/>
      <c r="E8" s="147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47"/>
      <c r="AL8" s="150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</row>
    <row r="9" spans="1:53" ht="12" customHeight="1">
      <c r="A9" s="147"/>
      <c r="B9" s="147"/>
      <c r="C9" s="150"/>
      <c r="D9" s="147"/>
      <c r="E9" s="147"/>
      <c r="F9" s="450" t="s">
        <v>1</v>
      </c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  <c r="AD9" s="451"/>
      <c r="AE9" s="451"/>
      <c r="AF9" s="451"/>
      <c r="AG9" s="451"/>
      <c r="AH9" s="451"/>
      <c r="AI9" s="452"/>
      <c r="AJ9" s="153"/>
      <c r="AK9" s="147"/>
      <c r="AL9" s="150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</row>
    <row r="10" spans="1:53" ht="18" customHeight="1">
      <c r="A10" s="147"/>
      <c r="B10" s="147"/>
      <c r="C10" s="150"/>
      <c r="D10" s="147"/>
      <c r="E10" s="147"/>
      <c r="F10" s="453" t="s">
        <v>2</v>
      </c>
      <c r="G10" s="454"/>
      <c r="H10" s="455"/>
      <c r="I10" s="456" t="s">
        <v>3</v>
      </c>
      <c r="J10" s="454"/>
      <c r="K10" s="455"/>
      <c r="L10" s="456" t="s">
        <v>4</v>
      </c>
      <c r="M10" s="454"/>
      <c r="N10" s="455"/>
      <c r="O10" s="456" t="s">
        <v>5</v>
      </c>
      <c r="P10" s="454"/>
      <c r="Q10" s="455"/>
      <c r="R10" s="456" t="s">
        <v>180</v>
      </c>
      <c r="S10" s="454"/>
      <c r="T10" s="455"/>
      <c r="U10" s="456" t="s">
        <v>7</v>
      </c>
      <c r="V10" s="454"/>
      <c r="W10" s="455"/>
      <c r="X10" s="456" t="s">
        <v>8</v>
      </c>
      <c r="Y10" s="454"/>
      <c r="Z10" s="455"/>
      <c r="AA10" s="456" t="s">
        <v>9</v>
      </c>
      <c r="AB10" s="454"/>
      <c r="AC10" s="455"/>
      <c r="AD10" s="456" t="s">
        <v>10</v>
      </c>
      <c r="AE10" s="454"/>
      <c r="AF10" s="455"/>
      <c r="AG10" s="456" t="s">
        <v>11</v>
      </c>
      <c r="AH10" s="454"/>
      <c r="AI10" s="455"/>
      <c r="AJ10" s="5"/>
      <c r="AK10" s="5"/>
      <c r="AL10" s="150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</row>
    <row r="11" spans="1:53" ht="4.5" customHeight="1">
      <c r="A11" s="147"/>
      <c r="B11" s="147"/>
      <c r="C11" s="150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50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</row>
    <row r="12" spans="1:53" ht="10.5" customHeight="1">
      <c r="A12" s="147"/>
      <c r="B12" s="147"/>
      <c r="C12" s="150"/>
      <c r="D12" s="147"/>
      <c r="E12" s="459" t="str">
        <f>'ACT1'!G4</f>
        <v>DESARROLLO DE LA COMUNICACIÓN LENGUAJES Y ARTES (música, Artes Plásticas y Visuales, Ciencias Sociales - Recreación)</v>
      </c>
      <c r="F12" s="460"/>
      <c r="G12" s="460"/>
      <c r="H12" s="460"/>
      <c r="I12" s="460"/>
      <c r="J12" s="460"/>
      <c r="K12" s="460"/>
      <c r="L12" s="461"/>
      <c r="M12" s="463" t="str">
        <f>'ACT2'!G4</f>
        <v>DESARROLLO DEL CONOCIMIENTO Y DE LA PRODUCCIÓN (Metemática y Tecnica Tecnológica).</v>
      </c>
      <c r="N12" s="460"/>
      <c r="O12" s="460"/>
      <c r="P12" s="460"/>
      <c r="Q12" s="460"/>
      <c r="R12" s="460"/>
      <c r="S12" s="460"/>
      <c r="T12" s="461"/>
      <c r="U12" s="465" t="str">
        <f>'ACT3'!G4</f>
        <v>DESARROLLO BIO-PSICOSOCIAL (Ciencias Neturales).</v>
      </c>
      <c r="V12" s="460"/>
      <c r="W12" s="460"/>
      <c r="X12" s="460"/>
      <c r="Y12" s="460"/>
      <c r="Z12" s="460"/>
      <c r="AA12" s="460"/>
      <c r="AB12" s="461"/>
      <c r="AC12" s="466" t="str">
        <f>'CT4'!G4</f>
        <v>DESARROLLO SOCIOCULTURAL, AFECTIVO Y ESPIRITUAL (Valores Espiritualidades y Religiones</v>
      </c>
      <c r="AD12" s="460"/>
      <c r="AE12" s="460"/>
      <c r="AF12" s="460"/>
      <c r="AG12" s="460"/>
      <c r="AH12" s="460"/>
      <c r="AI12" s="460"/>
      <c r="AJ12" s="467"/>
      <c r="AK12" s="147"/>
      <c r="AL12" s="150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</row>
    <row r="13" spans="1:53" ht="15" customHeight="1">
      <c r="A13" s="147"/>
      <c r="B13" s="147"/>
      <c r="C13" s="150"/>
      <c r="D13" s="147"/>
      <c r="E13" s="462"/>
      <c r="F13" s="399"/>
      <c r="G13" s="399"/>
      <c r="H13" s="399"/>
      <c r="I13" s="399"/>
      <c r="J13" s="399"/>
      <c r="K13" s="399"/>
      <c r="L13" s="448"/>
      <c r="M13" s="464"/>
      <c r="N13" s="399"/>
      <c r="O13" s="399"/>
      <c r="P13" s="399"/>
      <c r="Q13" s="399"/>
      <c r="R13" s="399"/>
      <c r="S13" s="399"/>
      <c r="T13" s="448"/>
      <c r="U13" s="464"/>
      <c r="V13" s="399"/>
      <c r="W13" s="399"/>
      <c r="X13" s="399"/>
      <c r="Y13" s="399"/>
      <c r="Z13" s="399"/>
      <c r="AA13" s="399"/>
      <c r="AB13" s="448"/>
      <c r="AC13" s="376"/>
      <c r="AD13" s="399"/>
      <c r="AE13" s="399"/>
      <c r="AF13" s="399"/>
      <c r="AG13" s="399"/>
      <c r="AH13" s="399"/>
      <c r="AI13" s="399"/>
      <c r="AJ13" s="468"/>
      <c r="AK13" s="147"/>
      <c r="AL13" s="150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</row>
    <row r="14" spans="1:53" ht="10.5" customHeight="1">
      <c r="A14" s="147"/>
      <c r="B14" s="147"/>
      <c r="C14" s="150"/>
      <c r="D14" s="147"/>
      <c r="E14" s="462"/>
      <c r="F14" s="399"/>
      <c r="G14" s="399"/>
      <c r="H14" s="399"/>
      <c r="I14" s="399"/>
      <c r="J14" s="399"/>
      <c r="K14" s="399"/>
      <c r="L14" s="448"/>
      <c r="M14" s="464"/>
      <c r="N14" s="399"/>
      <c r="O14" s="399"/>
      <c r="P14" s="399"/>
      <c r="Q14" s="399"/>
      <c r="R14" s="399"/>
      <c r="S14" s="399"/>
      <c r="T14" s="448"/>
      <c r="U14" s="464"/>
      <c r="V14" s="399"/>
      <c r="W14" s="399"/>
      <c r="X14" s="399"/>
      <c r="Y14" s="399"/>
      <c r="Z14" s="399"/>
      <c r="AA14" s="399"/>
      <c r="AB14" s="448"/>
      <c r="AC14" s="376"/>
      <c r="AD14" s="399"/>
      <c r="AE14" s="399"/>
      <c r="AF14" s="399"/>
      <c r="AG14" s="399"/>
      <c r="AH14" s="399"/>
      <c r="AI14" s="399"/>
      <c r="AJ14" s="468"/>
      <c r="AK14" s="147"/>
      <c r="AL14" s="150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</row>
    <row r="15" spans="1:53" ht="18" customHeight="1">
      <c r="A15" s="147"/>
      <c r="B15" s="147"/>
      <c r="C15" s="150"/>
      <c r="D15" s="147"/>
      <c r="E15" s="462"/>
      <c r="F15" s="376"/>
      <c r="G15" s="376"/>
      <c r="H15" s="376"/>
      <c r="I15" s="376"/>
      <c r="J15" s="376"/>
      <c r="K15" s="376"/>
      <c r="L15" s="448"/>
      <c r="M15" s="464"/>
      <c r="N15" s="376"/>
      <c r="O15" s="376"/>
      <c r="P15" s="376"/>
      <c r="Q15" s="376"/>
      <c r="R15" s="376"/>
      <c r="S15" s="376"/>
      <c r="T15" s="448"/>
      <c r="U15" s="464"/>
      <c r="V15" s="376"/>
      <c r="W15" s="376"/>
      <c r="X15" s="376"/>
      <c r="Y15" s="376"/>
      <c r="Z15" s="376"/>
      <c r="AA15" s="376"/>
      <c r="AB15" s="448"/>
      <c r="AC15" s="376"/>
      <c r="AD15" s="376"/>
      <c r="AE15" s="376"/>
      <c r="AF15" s="376"/>
      <c r="AG15" s="376"/>
      <c r="AH15" s="376"/>
      <c r="AI15" s="376"/>
      <c r="AJ15" s="468"/>
      <c r="AK15" s="147"/>
      <c r="AL15" s="150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</row>
    <row r="16" spans="1:53" ht="6" customHeight="1">
      <c r="A16" s="147"/>
      <c r="B16" s="147"/>
      <c r="C16" s="15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50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</row>
    <row r="17" spans="1:53" ht="12" customHeight="1">
      <c r="A17" s="147"/>
      <c r="B17" s="147"/>
      <c r="C17" s="150"/>
      <c r="D17" s="147"/>
      <c r="E17" s="147"/>
      <c r="F17" s="147"/>
      <c r="G17" s="147"/>
      <c r="H17" s="147"/>
      <c r="I17" s="469" t="s">
        <v>181</v>
      </c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1"/>
      <c r="AG17" s="147"/>
      <c r="AH17" s="147"/>
      <c r="AI17" s="147"/>
      <c r="AJ17" s="147"/>
      <c r="AK17" s="147"/>
      <c r="AL17" s="150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</row>
    <row r="18" spans="1:53" ht="18" customHeight="1">
      <c r="A18" s="147"/>
      <c r="B18" s="147"/>
      <c r="C18" s="150"/>
      <c r="D18" s="147"/>
      <c r="E18" s="147"/>
      <c r="F18" s="147"/>
      <c r="G18" s="147"/>
      <c r="H18" s="147"/>
      <c r="I18" s="472" t="s">
        <v>13</v>
      </c>
      <c r="J18" s="473"/>
      <c r="K18" s="473"/>
      <c r="L18" s="473"/>
      <c r="M18" s="473"/>
      <c r="N18" s="473"/>
      <c r="O18" s="473"/>
      <c r="P18" s="474"/>
      <c r="Q18" s="475" t="s">
        <v>14</v>
      </c>
      <c r="R18" s="473"/>
      <c r="S18" s="473"/>
      <c r="T18" s="473"/>
      <c r="U18" s="473"/>
      <c r="V18" s="473"/>
      <c r="W18" s="473"/>
      <c r="X18" s="474"/>
      <c r="Y18" s="475" t="s">
        <v>15</v>
      </c>
      <c r="Z18" s="473"/>
      <c r="AA18" s="473"/>
      <c r="AB18" s="473"/>
      <c r="AC18" s="473"/>
      <c r="AD18" s="473"/>
      <c r="AE18" s="473"/>
      <c r="AF18" s="476"/>
      <c r="AG18" s="147"/>
      <c r="AH18" s="147"/>
      <c r="AI18" s="147"/>
      <c r="AJ18" s="147"/>
      <c r="AK18" s="147"/>
      <c r="AL18" s="150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</row>
    <row r="19" spans="1:53" ht="6" customHeight="1">
      <c r="A19" s="147"/>
      <c r="B19" s="147"/>
      <c r="C19" s="15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50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</row>
    <row r="20" spans="1:53" ht="18" customHeight="1">
      <c r="A20" s="147"/>
      <c r="B20" s="147"/>
      <c r="C20" s="150"/>
      <c r="D20" s="147"/>
      <c r="E20" s="477" t="s">
        <v>182</v>
      </c>
      <c r="F20" s="376"/>
      <c r="G20" s="376"/>
      <c r="H20" s="376"/>
      <c r="I20" s="376"/>
      <c r="J20" s="376"/>
      <c r="K20" s="147"/>
      <c r="L20" s="478" t="s">
        <v>183</v>
      </c>
      <c r="M20" s="376"/>
      <c r="N20" s="376"/>
      <c r="O20" s="376"/>
      <c r="P20" s="376"/>
      <c r="Q20" s="376"/>
      <c r="R20" s="376"/>
      <c r="S20" s="376"/>
      <c r="T20" s="376"/>
      <c r="U20" s="147"/>
      <c r="V20" s="479"/>
      <c r="W20" s="376"/>
      <c r="X20" s="376"/>
      <c r="Y20" s="376"/>
      <c r="Z20" s="376"/>
      <c r="AA20" s="376"/>
      <c r="AB20" s="376"/>
      <c r="AC20" s="376"/>
      <c r="AD20" s="147"/>
      <c r="AE20" s="480" t="s">
        <v>184</v>
      </c>
      <c r="AF20" s="376"/>
      <c r="AG20" s="376"/>
      <c r="AH20" s="376"/>
      <c r="AI20" s="376"/>
      <c r="AJ20" s="376"/>
      <c r="AK20" s="147"/>
      <c r="AL20" s="150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</row>
    <row r="21" spans="1:53" ht="6.75" customHeight="1">
      <c r="A21" s="147"/>
      <c r="B21" s="147"/>
      <c r="C21" s="15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50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</row>
    <row r="22" spans="1:53" ht="15.75" customHeight="1">
      <c r="A22" s="147"/>
      <c r="B22" s="147"/>
      <c r="C22" s="150"/>
      <c r="D22" s="147"/>
      <c r="E22" s="147"/>
      <c r="F22" s="457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155"/>
      <c r="V22" s="458" t="s">
        <v>185</v>
      </c>
      <c r="W22" s="376"/>
      <c r="X22" s="376"/>
      <c r="Y22" s="376"/>
      <c r="Z22" s="376"/>
      <c r="AA22" s="376"/>
      <c r="AB22" s="376"/>
      <c r="AC22" s="376"/>
      <c r="AD22" s="376"/>
      <c r="AE22" s="376"/>
      <c r="AF22" s="376"/>
      <c r="AG22" s="376"/>
      <c r="AH22" s="376"/>
      <c r="AI22" s="376"/>
      <c r="AJ22" s="147"/>
      <c r="AK22" s="147"/>
      <c r="AL22" s="150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</row>
    <row r="23" spans="1:53" ht="6.75" customHeight="1">
      <c r="A23" s="147"/>
      <c r="B23" s="147"/>
      <c r="C23" s="150"/>
      <c r="D23" s="147"/>
      <c r="E23" s="147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5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47"/>
      <c r="AK23" s="147"/>
      <c r="AL23" s="150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</row>
    <row r="24" spans="1:53" ht="12" customHeight="1">
      <c r="A24" s="147"/>
      <c r="B24" s="147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</row>
    <row r="25" spans="1:53" ht="18" customHeight="1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</row>
    <row r="26" spans="1:53" ht="4.5" customHeight="1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</row>
    <row r="27" spans="1:53" ht="12" customHeight="1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</row>
    <row r="28" spans="1:53" ht="19.5" customHeight="1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</row>
    <row r="29" spans="1:53" ht="9" customHeight="1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</row>
    <row r="30" spans="1:53" ht="15" customHeight="1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</row>
    <row r="31" spans="1:53" ht="43.5" customHeight="1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</row>
    <row r="32" spans="1:53" ht="12" customHeight="1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</row>
    <row r="33" spans="1:53" ht="12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</row>
    <row r="34" spans="1:53" ht="12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</row>
    <row r="35" spans="1:53" ht="12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</row>
    <row r="36" spans="1:53" ht="12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</row>
    <row r="37" spans="1:53" ht="12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</row>
    <row r="38" spans="1:53" ht="12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</row>
    <row r="39" spans="1:53" ht="12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</row>
    <row r="40" spans="1:53" ht="12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</row>
    <row r="41" spans="1:53" ht="12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</row>
    <row r="42" spans="1:53" ht="12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</row>
    <row r="43" spans="1:53" ht="12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</row>
    <row r="44" spans="1:53" ht="12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</row>
    <row r="45" spans="1:53" ht="12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</row>
    <row r="46" spans="1:53" ht="12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</row>
    <row r="47" spans="1:53" ht="12" customHeight="1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</row>
    <row r="48" spans="1:53" ht="12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</row>
    <row r="49" spans="1:53" ht="12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</row>
    <row r="50" spans="1:53" ht="12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</row>
    <row r="51" spans="1:53" ht="12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</row>
    <row r="52" spans="1:53" ht="12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</row>
    <row r="53" spans="1:53" ht="12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</row>
    <row r="54" spans="1:53" ht="12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</row>
    <row r="55" spans="1:53" ht="12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</row>
    <row r="56" spans="1:53" ht="12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</row>
    <row r="57" spans="1:53" ht="12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</row>
    <row r="58" spans="1:53" ht="12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</row>
    <row r="59" spans="1:53" ht="12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</row>
    <row r="60" spans="1:53" ht="12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</row>
    <row r="61" spans="1:53" ht="12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</row>
    <row r="62" spans="1:53" ht="12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</row>
    <row r="63" spans="1:53" ht="12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</row>
    <row r="64" spans="1:53" ht="12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</row>
    <row r="65" spans="1:53" ht="12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</row>
    <row r="66" spans="1:53" ht="12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</row>
    <row r="67" spans="1:53" ht="12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</row>
    <row r="68" spans="1:53" ht="12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</row>
    <row r="69" spans="1:53" ht="12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</row>
    <row r="70" spans="1:53" ht="12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</row>
    <row r="71" spans="1:53" ht="12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</row>
    <row r="72" spans="1:53" ht="12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</row>
    <row r="73" spans="1:53" ht="12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</row>
    <row r="74" spans="1:53" ht="12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</row>
    <row r="75" spans="1:53" ht="12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</row>
    <row r="76" spans="1:53" ht="12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</row>
    <row r="77" spans="1:53" ht="12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</row>
    <row r="78" spans="1:53" ht="12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</row>
    <row r="79" spans="1:53" ht="12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</row>
    <row r="80" spans="1:53" ht="12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</row>
    <row r="81" spans="1:53" ht="12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</row>
    <row r="82" spans="1:53" ht="12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</row>
    <row r="83" spans="1:53" ht="12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</row>
    <row r="84" spans="1:53" ht="12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</row>
    <row r="85" spans="1:53" ht="12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</row>
    <row r="86" spans="1:53" ht="12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</row>
    <row r="87" spans="1:53" ht="12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</row>
    <row r="88" spans="1:53" ht="12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</row>
    <row r="89" spans="1:53" ht="12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</row>
    <row r="90" spans="1:53" ht="12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</row>
    <row r="91" spans="1:53" ht="12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</row>
    <row r="92" spans="1:53" ht="12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</row>
    <row r="93" spans="1:53" ht="12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</row>
    <row r="94" spans="1:53" ht="12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</row>
    <row r="95" spans="1:53" ht="12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</row>
    <row r="96" spans="1:53" ht="12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</row>
    <row r="97" spans="1:53" ht="12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</row>
    <row r="98" spans="1:53" ht="12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</row>
    <row r="99" spans="1:53" ht="12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</row>
    <row r="100" spans="1:53" ht="12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</row>
    <row r="101" spans="1:53" ht="12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</row>
    <row r="102" spans="1:53" ht="12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</row>
    <row r="103" spans="1:53" ht="12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</row>
    <row r="104" spans="1:53" ht="12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</row>
    <row r="105" spans="1:53" ht="12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</row>
    <row r="106" spans="1:53" ht="12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</row>
    <row r="107" spans="1:53" ht="12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</row>
    <row r="108" spans="1:53" ht="12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</row>
    <row r="109" spans="1:53" ht="12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</row>
    <row r="110" spans="1:53" ht="12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</row>
    <row r="111" spans="1:53" ht="12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</row>
    <row r="112" spans="1:53" ht="12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</row>
    <row r="113" spans="1:53" ht="12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</row>
    <row r="114" spans="1:53" ht="12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</row>
    <row r="115" spans="1:53" ht="12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</row>
    <row r="116" spans="1:53" ht="12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</row>
    <row r="117" spans="1:53" ht="12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</row>
    <row r="118" spans="1:53" ht="12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</row>
    <row r="119" spans="1:53" ht="12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</row>
    <row r="120" spans="1:53" ht="12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</row>
    <row r="121" spans="1:53" ht="12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</row>
    <row r="122" spans="1:53" ht="12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</row>
    <row r="123" spans="1:53" ht="12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</row>
    <row r="124" spans="1:53" ht="12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</row>
    <row r="125" spans="1:53" ht="12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</row>
    <row r="126" spans="1:53" ht="12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</row>
    <row r="127" spans="1:53" ht="12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</row>
    <row r="128" spans="1:53" ht="12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</row>
    <row r="129" spans="1:53" ht="12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</row>
    <row r="130" spans="1:53" ht="12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</row>
    <row r="131" spans="1:53" ht="12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</row>
    <row r="132" spans="1:53" ht="12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</row>
    <row r="133" spans="1:53" ht="12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</row>
    <row r="134" spans="1:53" ht="12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</row>
    <row r="135" spans="1:53" ht="12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</row>
    <row r="136" spans="1:53" ht="12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</row>
    <row r="137" spans="1:53" ht="12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</row>
    <row r="138" spans="1:53" ht="12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</row>
    <row r="139" spans="1:53" ht="12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</row>
    <row r="140" spans="1:53" ht="12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</row>
    <row r="141" spans="1:53" ht="12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</row>
    <row r="142" spans="1:53" ht="12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</row>
    <row r="143" spans="1:53" ht="12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</row>
    <row r="144" spans="1:53" ht="12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</row>
    <row r="145" spans="1:53" ht="12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</row>
    <row r="146" spans="1:53" ht="12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</row>
    <row r="147" spans="1:53" ht="12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</row>
    <row r="148" spans="1:53" ht="12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</row>
    <row r="149" spans="1:53" ht="12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</row>
    <row r="150" spans="1:53" ht="12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</row>
    <row r="151" spans="1:53" ht="12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</row>
    <row r="152" spans="1:53" ht="12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</row>
    <row r="153" spans="1:53" ht="12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</row>
    <row r="154" spans="1:53" ht="12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</row>
    <row r="155" spans="1:53" ht="12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</row>
    <row r="156" spans="1:53" ht="12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</row>
    <row r="157" spans="1:53" ht="12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</row>
    <row r="158" spans="1:53" ht="12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</row>
    <row r="159" spans="1:53" ht="12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</row>
    <row r="160" spans="1:53" ht="12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</row>
    <row r="161" spans="1:53" ht="12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</row>
    <row r="162" spans="1:53" ht="12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</row>
    <row r="163" spans="1:53" ht="12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</row>
    <row r="164" spans="1:53" ht="12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</row>
    <row r="165" spans="1:53" ht="12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</row>
    <row r="166" spans="1:53" ht="12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</row>
    <row r="167" spans="1:53" ht="12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</row>
    <row r="168" spans="1:53" ht="12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</row>
    <row r="169" spans="1:53" ht="12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</row>
    <row r="170" spans="1:53" ht="12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</row>
    <row r="171" spans="1:53" ht="12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</row>
    <row r="172" spans="1:53" ht="12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</row>
    <row r="173" spans="1:53" ht="12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</row>
    <row r="174" spans="1:53" ht="12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</row>
    <row r="175" spans="1:53" ht="12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</row>
    <row r="176" spans="1:53" ht="12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</row>
    <row r="177" spans="1:53" ht="12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</row>
    <row r="178" spans="1:53" ht="12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</row>
    <row r="179" spans="1:53" ht="12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</row>
    <row r="180" spans="1:53" ht="12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</row>
    <row r="181" spans="1:53" ht="12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</row>
    <row r="182" spans="1:53" ht="12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</row>
    <row r="183" spans="1:53" ht="12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</row>
    <row r="184" spans="1:53" ht="12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</row>
    <row r="185" spans="1:53" ht="12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</row>
    <row r="186" spans="1:53" ht="12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</row>
    <row r="187" spans="1:53" ht="12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</row>
    <row r="188" spans="1:53" ht="12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</row>
    <row r="189" spans="1:53" ht="12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</row>
    <row r="190" spans="1:53" ht="12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</row>
    <row r="191" spans="1:53" ht="12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</row>
    <row r="192" spans="1:53" ht="12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</row>
    <row r="193" spans="1:53" ht="12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</row>
    <row r="194" spans="1:53" ht="12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</row>
    <row r="195" spans="1:53" ht="12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</row>
    <row r="196" spans="1:53" ht="12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</row>
    <row r="197" spans="1:53" ht="12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</row>
    <row r="198" spans="1:53" ht="12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</row>
    <row r="199" spans="1:53" ht="12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</row>
    <row r="200" spans="1:53" ht="12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</row>
    <row r="201" spans="1:53" ht="12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</row>
    <row r="202" spans="1:53" ht="12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</row>
    <row r="203" spans="1:53" ht="12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</row>
    <row r="204" spans="1:53" ht="12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</row>
    <row r="205" spans="1:53" ht="12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</row>
    <row r="206" spans="1:53" ht="12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</row>
    <row r="207" spans="1:53" ht="12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</row>
    <row r="208" spans="1:53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</row>
    <row r="209" spans="1:53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</row>
    <row r="210" spans="1:53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</row>
    <row r="211" spans="1:53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</row>
    <row r="212" spans="1:53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</row>
    <row r="213" spans="1:53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</row>
    <row r="214" spans="1:53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</row>
    <row r="215" spans="1:53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</row>
    <row r="216" spans="1:53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</row>
    <row r="217" spans="1:53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</row>
    <row r="218" spans="1:53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</row>
    <row r="219" spans="1:53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</row>
    <row r="220" spans="1:53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</row>
    <row r="221" spans="1:53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</row>
    <row r="222" spans="1:53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</row>
    <row r="223" spans="1:53" ht="15.75" customHeight="1"/>
    <row r="224" spans="1:5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0">
    <mergeCell ref="F22:T22"/>
    <mergeCell ref="V22:AI22"/>
    <mergeCell ref="E12:L15"/>
    <mergeCell ref="M12:T15"/>
    <mergeCell ref="U12:AB15"/>
    <mergeCell ref="AC12:AJ15"/>
    <mergeCell ref="I17:AF17"/>
    <mergeCell ref="I18:P18"/>
    <mergeCell ref="Q18:X18"/>
    <mergeCell ref="Y18:AF18"/>
    <mergeCell ref="E20:J20"/>
    <mergeCell ref="L20:T20"/>
    <mergeCell ref="V20:AC20"/>
    <mergeCell ref="AE20:AJ20"/>
    <mergeCell ref="F9:AI9"/>
    <mergeCell ref="F10:H10"/>
    <mergeCell ref="I10:K10"/>
    <mergeCell ref="L10:N10"/>
    <mergeCell ref="O10:Q10"/>
    <mergeCell ref="R10:T10"/>
    <mergeCell ref="U10:W10"/>
    <mergeCell ref="X10:Z10"/>
    <mergeCell ref="AA10:AC10"/>
    <mergeCell ref="AD10:AF10"/>
    <mergeCell ref="AG10:AI10"/>
    <mergeCell ref="C2:AL2"/>
    <mergeCell ref="E4:K4"/>
    <mergeCell ref="L4:AI4"/>
    <mergeCell ref="L7:S7"/>
    <mergeCell ref="U7:AB7"/>
  </mergeCells>
  <hyperlinks>
    <hyperlink ref="E20" location="null!A1" display="BOLETIN" xr:uid="{00000000-0004-0000-0800-000000000000}"/>
  </hyperlinks>
  <printOptions horizontalCentered="1"/>
  <pageMargins left="0" right="0" top="0" bottom="0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8</vt:i4>
      </vt:variant>
    </vt:vector>
  </HeadingPairs>
  <TitlesOfParts>
    <vt:vector size="46" baseType="lpstr">
      <vt:lpstr>ÍNDI</vt:lpstr>
      <vt:lpstr>CARATULA</vt:lpstr>
      <vt:lpstr>HOR</vt:lpstr>
      <vt:lpstr>FEC</vt:lpstr>
      <vt:lpstr>FIL1</vt:lpstr>
      <vt:lpstr>FEB</vt:lpstr>
      <vt:lpstr>MARZ</vt:lpstr>
      <vt:lpstr>ABRIL.</vt:lpstr>
      <vt:lpstr>INDICE</vt:lpstr>
      <vt:lpstr>MAR</vt:lpstr>
      <vt:lpstr>ABRIL</vt:lpstr>
      <vt:lpstr>MAYO</vt:lpstr>
      <vt:lpstr>JUNIO</vt:lpstr>
      <vt:lpstr>JULIO</vt:lpstr>
      <vt:lpstr>AGO</vt:lpstr>
      <vt:lpstr>SEPT</vt:lpstr>
      <vt:lpstr>OCT</vt:lpstr>
      <vt:lpstr>NOV</vt:lpstr>
      <vt:lpstr>MAYO.</vt:lpstr>
      <vt:lpstr>JUNIO.</vt:lpstr>
      <vt:lpstr>JULIO.</vt:lpstr>
      <vt:lpstr>AGOS.</vt:lpstr>
      <vt:lpstr>SEP.</vt:lpstr>
      <vt:lpstr>OCT.</vt:lpstr>
      <vt:lpstr>NOV.</vt:lpstr>
      <vt:lpstr>DIC.</vt:lpstr>
      <vt:lpstr>ACT1</vt:lpstr>
      <vt:lpstr>ACT2</vt:lpstr>
      <vt:lpstr>ACT3</vt:lpstr>
      <vt:lpstr>CT4</vt:lpstr>
      <vt:lpstr>CENTR.</vt:lpstr>
      <vt:lpstr>LIBRETA</vt:lpstr>
      <vt:lpstr>Bol-ini</vt:lpstr>
      <vt:lpstr>LIB-INI</vt:lpstr>
      <vt:lpstr>C.EST.</vt:lpstr>
      <vt:lpstr>RAN</vt:lpstr>
      <vt:lpstr>ECO</vt:lpstr>
      <vt:lpstr>PLAN</vt:lpstr>
      <vt:lpstr>'ACT1'!Print_Area</vt:lpstr>
      <vt:lpstr>'ACT2'!Print_Area</vt:lpstr>
      <vt:lpstr>'ACT3'!Print_Area</vt:lpstr>
      <vt:lpstr>CARATULA!Print_Area</vt:lpstr>
      <vt:lpstr>'CT4'!Print_Area</vt:lpstr>
      <vt:lpstr>FEB!Print_Area</vt:lpstr>
      <vt:lpstr>FEC!Print_Area</vt:lpstr>
      <vt:lpstr>'FIL1'!Print_Area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Aquin</dc:creator>
  <cp:lastModifiedBy>Microsoft Office User</cp:lastModifiedBy>
  <cp:lastPrinted>2022-11-06T19:05:00Z</cp:lastPrinted>
  <dcterms:created xsi:type="dcterms:W3CDTF">2021-01-30T15:00:00Z</dcterms:created>
  <dcterms:modified xsi:type="dcterms:W3CDTF">2022-12-09T21:28:00Z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7E88B987C9AD4566A1CA408B6FB0ADC2</vt:lpwstr>
  </property>
  <property fmtid="{D5CDD505-2E9C-101B-9397-08002B2CF9AE}" pid="3" name="KSOProductBuildVer">
    <vt:lpwstr>1033-11.2.0.11380</vt:lpwstr>
  </property>
</Properties>
</file>